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1640" tabRatio="770"/>
  </bookViews>
  <sheets>
    <sheet name="SEPTIEMBRE 2016" sheetId="22" r:id="rId1"/>
    <sheet name="ACUMULADO OCTUBRE" sheetId="23" r:id="rId2"/>
    <sheet name="OCTUBRE 2016" sheetId="24" r:id="rId3"/>
    <sheet name="2º AJUSTE CUATRIM'16" sheetId="25" r:id="rId4"/>
    <sheet name="3ER.AJ.TRIM.FISCALIZ'16" sheetId="26" r:id="rId5"/>
    <sheet name="NOVIEMBRE 2016" sheetId="27" r:id="rId6"/>
    <sheet name="OCT-NOV-DIC'16" sheetId="21" r:id="rId7"/>
  </sheets>
  <externalReferences>
    <externalReference r:id="rId8"/>
  </externalReferences>
  <definedNames>
    <definedName name="_xlnm.Print_Area" localSheetId="3">'2º AJUSTE CUATRIM''16'!$A$1:$K$112</definedName>
    <definedName name="_xlnm.Print_Area" localSheetId="4">'3ER.AJ.TRIM.FISCALIZ''16'!$A$1:$L$117</definedName>
    <definedName name="_xlnm.Print_Area" localSheetId="1">'ACUMULADO OCTUBRE'!$A$1:$M$126</definedName>
    <definedName name="_xlnm.Print_Area" localSheetId="5">'NOVIEMBRE 2016'!$A$1:$M$126</definedName>
    <definedName name="_xlnm.Print_Area" localSheetId="6">'OCT-NOV-DIC''16'!$A$1:$O$139</definedName>
    <definedName name="_xlnm.Print_Area" localSheetId="2">'OCTUBRE 2016'!$A$1:$M$126</definedName>
    <definedName name="_xlnm.Print_Area" localSheetId="0">'SEPTIEMBRE 2016'!$A$1:$M$126</definedName>
    <definedName name="Z_433A965E_59E4_4B78_9706_CDFB1F80210F_.wvu.PrintArea" localSheetId="3" hidden="1">'2º AJUSTE CUATRIM''16'!$C$8:$G$54</definedName>
    <definedName name="Z_433A965E_59E4_4B78_9706_CDFB1F80210F_.wvu.PrintArea" localSheetId="4" hidden="1">'3ER.AJ.TRIM.FISCALIZ''16'!$B$8:$D$55</definedName>
    <definedName name="Z_433A965E_59E4_4B78_9706_CDFB1F80210F_.wvu.PrintArea" localSheetId="1" hidden="1">'ACUMULADO OCTUBRE'!$A$9:$M$56</definedName>
    <definedName name="Z_433A965E_59E4_4B78_9706_CDFB1F80210F_.wvu.PrintArea" localSheetId="5" hidden="1">'NOVIEMBRE 2016'!$A$9:$M$56</definedName>
    <definedName name="Z_433A965E_59E4_4B78_9706_CDFB1F80210F_.wvu.PrintArea" localSheetId="6" hidden="1">'OCT-NOV-DIC''16'!$A$9:$M$56</definedName>
    <definedName name="Z_433A965E_59E4_4B78_9706_CDFB1F80210F_.wvu.PrintArea" localSheetId="2" hidden="1">'OCTUBRE 2016'!$A$9:$M$56</definedName>
    <definedName name="Z_433A965E_59E4_4B78_9706_CDFB1F80210F_.wvu.PrintArea" localSheetId="0" hidden="1">'SEPTIEMBRE 2016'!$A$9:$M$56</definedName>
  </definedNames>
  <calcPr calcId="145621"/>
</workbook>
</file>

<file path=xl/calcChain.xml><?xml version="1.0" encoding="utf-8"?>
<calcChain xmlns="http://schemas.openxmlformats.org/spreadsheetml/2006/main">
  <c r="I95" i="27" l="1"/>
  <c r="G95" i="27"/>
  <c r="L56" i="27"/>
  <c r="K56" i="27"/>
  <c r="J56" i="27"/>
  <c r="I56" i="27"/>
  <c r="H56" i="27"/>
  <c r="G56" i="27"/>
  <c r="F56" i="27"/>
  <c r="E56" i="27"/>
  <c r="D56" i="27"/>
  <c r="C56" i="27"/>
  <c r="B56" i="27"/>
  <c r="M55" i="27"/>
  <c r="M54" i="27"/>
  <c r="M53" i="27"/>
  <c r="M52" i="27"/>
  <c r="M51" i="27"/>
  <c r="M50" i="27"/>
  <c r="M49" i="27"/>
  <c r="M48" i="27"/>
  <c r="M47" i="27"/>
  <c r="M46" i="27"/>
  <c r="M45" i="27"/>
  <c r="M44" i="27"/>
  <c r="M43" i="27"/>
  <c r="M42" i="27"/>
  <c r="M41" i="27"/>
  <c r="M40" i="27"/>
  <c r="M39" i="27"/>
  <c r="M38" i="27"/>
  <c r="M37" i="27"/>
  <c r="M36" i="27"/>
  <c r="M35" i="27"/>
  <c r="M34" i="27"/>
  <c r="M33" i="27"/>
  <c r="M32" i="27"/>
  <c r="M31" i="27"/>
  <c r="M30" i="27"/>
  <c r="M29" i="27"/>
  <c r="M28" i="27"/>
  <c r="M27" i="27"/>
  <c r="M26" i="27"/>
  <c r="M25" i="27"/>
  <c r="M24" i="27"/>
  <c r="M23" i="27"/>
  <c r="M22" i="27"/>
  <c r="M21" i="27"/>
  <c r="M20" i="27"/>
  <c r="M19" i="27"/>
  <c r="M18" i="27"/>
  <c r="M17" i="27"/>
  <c r="M16" i="27"/>
  <c r="M15" i="27"/>
  <c r="M14" i="27"/>
  <c r="M13" i="27"/>
  <c r="M56" i="27" s="1"/>
  <c r="F78" i="26"/>
  <c r="D78" i="26"/>
  <c r="E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54" i="26" s="1"/>
  <c r="G83" i="25"/>
  <c r="E83" i="25"/>
  <c r="F54" i="25"/>
  <c r="E54" i="25"/>
  <c r="D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I95" i="24"/>
  <c r="G95" i="24"/>
  <c r="L56" i="24"/>
  <c r="K56" i="24"/>
  <c r="J56" i="24"/>
  <c r="I56" i="24"/>
  <c r="H56" i="24"/>
  <c r="G56" i="24"/>
  <c r="F56" i="24"/>
  <c r="E56" i="24"/>
  <c r="D56" i="24"/>
  <c r="C56" i="24"/>
  <c r="B56" i="24"/>
  <c r="M55" i="24"/>
  <c r="M54" i="24"/>
  <c r="M53" i="24"/>
  <c r="M52" i="24"/>
  <c r="M51" i="24"/>
  <c r="M50" i="24"/>
  <c r="M49" i="24"/>
  <c r="M48" i="24"/>
  <c r="M47" i="24"/>
  <c r="M46" i="24"/>
  <c r="M45" i="24"/>
  <c r="M44" i="24"/>
  <c r="M43" i="24"/>
  <c r="M42" i="24"/>
  <c r="M41" i="24"/>
  <c r="M40" i="24"/>
  <c r="M39" i="24"/>
  <c r="M38" i="24"/>
  <c r="M37" i="24"/>
  <c r="M36" i="24"/>
  <c r="M35" i="24"/>
  <c r="M34" i="24"/>
  <c r="M33" i="24"/>
  <c r="M32" i="24"/>
  <c r="M31" i="24"/>
  <c r="M30" i="24"/>
  <c r="M29" i="24"/>
  <c r="M28" i="24"/>
  <c r="M27" i="24"/>
  <c r="M26" i="24"/>
  <c r="M25" i="24"/>
  <c r="M24" i="24"/>
  <c r="M23" i="24"/>
  <c r="M22" i="24"/>
  <c r="M21" i="24"/>
  <c r="M20" i="24"/>
  <c r="M19" i="24"/>
  <c r="M18" i="24"/>
  <c r="M17" i="24"/>
  <c r="M16" i="24"/>
  <c r="M15" i="24"/>
  <c r="M14" i="24"/>
  <c r="M13" i="24"/>
  <c r="I96" i="23"/>
  <c r="G96" i="23"/>
  <c r="L56" i="23"/>
  <c r="K56" i="23"/>
  <c r="J56" i="23"/>
  <c r="I56" i="23"/>
  <c r="H56" i="23"/>
  <c r="G56" i="23"/>
  <c r="F56" i="23"/>
  <c r="E56" i="23"/>
  <c r="D56" i="23"/>
  <c r="C56" i="23"/>
  <c r="B56" i="23"/>
  <c r="M55" i="23"/>
  <c r="M54" i="23"/>
  <c r="M53" i="23"/>
  <c r="M52" i="23"/>
  <c r="M51" i="23"/>
  <c r="M50" i="23"/>
  <c r="M49" i="23"/>
  <c r="M48" i="23"/>
  <c r="M47" i="23"/>
  <c r="M46" i="23"/>
  <c r="M45" i="23"/>
  <c r="M44" i="23"/>
  <c r="M43" i="23"/>
  <c r="M42" i="23"/>
  <c r="M41" i="23"/>
  <c r="M40" i="23"/>
  <c r="M39" i="23"/>
  <c r="M38" i="23"/>
  <c r="M37" i="23"/>
  <c r="M36" i="23"/>
  <c r="M35" i="23"/>
  <c r="M34" i="23"/>
  <c r="M33" i="23"/>
  <c r="M32" i="23"/>
  <c r="M31" i="23"/>
  <c r="M30" i="23"/>
  <c r="M29" i="23"/>
  <c r="M28" i="23"/>
  <c r="M27" i="23"/>
  <c r="M26" i="23"/>
  <c r="M25" i="23"/>
  <c r="M24" i="23"/>
  <c r="M23" i="23"/>
  <c r="M22" i="23"/>
  <c r="M21" i="23"/>
  <c r="M20" i="23"/>
  <c r="M19" i="23"/>
  <c r="M18" i="23"/>
  <c r="M17" i="23"/>
  <c r="M16" i="23"/>
  <c r="M15" i="23"/>
  <c r="M14" i="23"/>
  <c r="M13" i="23"/>
  <c r="I95" i="22"/>
  <c r="G95" i="22"/>
  <c r="L56" i="22"/>
  <c r="J56" i="22"/>
  <c r="I56" i="22"/>
  <c r="H56" i="22"/>
  <c r="G56" i="22"/>
  <c r="F56" i="22"/>
  <c r="E56" i="22"/>
  <c r="D56" i="22"/>
  <c r="C56" i="22"/>
  <c r="B56" i="22"/>
  <c r="K55" i="22"/>
  <c r="M55" i="22" s="1"/>
  <c r="K54" i="22"/>
  <c r="M54" i="22" s="1"/>
  <c r="K53" i="22"/>
  <c r="M53" i="22" s="1"/>
  <c r="K52" i="22"/>
  <c r="M52" i="22" s="1"/>
  <c r="K51" i="22"/>
  <c r="M51" i="22" s="1"/>
  <c r="K50" i="22"/>
  <c r="M50" i="22" s="1"/>
  <c r="K49" i="22"/>
  <c r="M49" i="22" s="1"/>
  <c r="K48" i="22"/>
  <c r="M48" i="22" s="1"/>
  <c r="K47" i="22"/>
  <c r="M47" i="22" s="1"/>
  <c r="K46" i="22"/>
  <c r="M46" i="22" s="1"/>
  <c r="K45" i="22"/>
  <c r="M45" i="22" s="1"/>
  <c r="K44" i="22"/>
  <c r="M44" i="22" s="1"/>
  <c r="K43" i="22"/>
  <c r="M43" i="22" s="1"/>
  <c r="K42" i="22"/>
  <c r="M42" i="22" s="1"/>
  <c r="K41" i="22"/>
  <c r="M41" i="22" s="1"/>
  <c r="K40" i="22"/>
  <c r="M40" i="22" s="1"/>
  <c r="K39" i="22"/>
  <c r="M39" i="22" s="1"/>
  <c r="K38" i="22"/>
  <c r="M38" i="22" s="1"/>
  <c r="K37" i="22"/>
  <c r="M37" i="22" s="1"/>
  <c r="K36" i="22"/>
  <c r="M36" i="22" s="1"/>
  <c r="K35" i="22"/>
  <c r="M35" i="22" s="1"/>
  <c r="K34" i="22"/>
  <c r="M34" i="22" s="1"/>
  <c r="K33" i="22"/>
  <c r="M33" i="22" s="1"/>
  <c r="K32" i="22"/>
  <c r="M32" i="22" s="1"/>
  <c r="K31" i="22"/>
  <c r="M31" i="22" s="1"/>
  <c r="K30" i="22"/>
  <c r="M30" i="22" s="1"/>
  <c r="K29" i="22"/>
  <c r="M29" i="22" s="1"/>
  <c r="K28" i="22"/>
  <c r="M28" i="22" s="1"/>
  <c r="K27" i="22"/>
  <c r="M27" i="22" s="1"/>
  <c r="K26" i="22"/>
  <c r="M26" i="22" s="1"/>
  <c r="K25" i="22"/>
  <c r="M25" i="22" s="1"/>
  <c r="K24" i="22"/>
  <c r="M24" i="22" s="1"/>
  <c r="K23" i="22"/>
  <c r="M23" i="22" s="1"/>
  <c r="K22" i="22"/>
  <c r="M22" i="22" s="1"/>
  <c r="K21" i="22"/>
  <c r="M21" i="22" s="1"/>
  <c r="K20" i="22"/>
  <c r="M20" i="22" s="1"/>
  <c r="K19" i="22"/>
  <c r="M19" i="22" s="1"/>
  <c r="K18" i="22"/>
  <c r="M18" i="22" s="1"/>
  <c r="K17" i="22"/>
  <c r="M17" i="22" s="1"/>
  <c r="K16" i="22"/>
  <c r="M16" i="22" s="1"/>
  <c r="K15" i="22"/>
  <c r="M15" i="22" s="1"/>
  <c r="K14" i="22"/>
  <c r="K13" i="22"/>
  <c r="M13" i="22" s="1"/>
  <c r="I103" i="21"/>
  <c r="G103" i="21"/>
  <c r="L56" i="21"/>
  <c r="K56" i="21"/>
  <c r="J56" i="21"/>
  <c r="I56" i="21"/>
  <c r="H56" i="21"/>
  <c r="G56" i="21"/>
  <c r="F56" i="21"/>
  <c r="E56" i="21"/>
  <c r="D56" i="21"/>
  <c r="C56" i="21"/>
  <c r="B56" i="21"/>
  <c r="M55" i="21"/>
  <c r="M54" i="21"/>
  <c r="M53" i="21"/>
  <c r="M52" i="21"/>
  <c r="M51" i="21"/>
  <c r="M50" i="21"/>
  <c r="M49" i="21"/>
  <c r="M48" i="21"/>
  <c r="M47" i="21"/>
  <c r="M46" i="21"/>
  <c r="M45" i="21"/>
  <c r="M44" i="21"/>
  <c r="M43" i="21"/>
  <c r="M42" i="21"/>
  <c r="M41" i="21"/>
  <c r="M40" i="21"/>
  <c r="M39" i="21"/>
  <c r="M38" i="21"/>
  <c r="M37" i="21"/>
  <c r="M36" i="21"/>
  <c r="M35" i="21"/>
  <c r="M34" i="21"/>
  <c r="M33" i="21"/>
  <c r="M32" i="2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56" i="21" s="1"/>
  <c r="M14" i="21"/>
  <c r="M13" i="21"/>
  <c r="M56" i="23" l="1"/>
  <c r="M56" i="24"/>
  <c r="G54" i="25"/>
  <c r="K56" i="22"/>
  <c r="M14" i="22"/>
  <c r="M56" i="22" s="1"/>
</calcChain>
</file>

<file path=xl/sharedStrings.xml><?xml version="1.0" encoding="utf-8"?>
<sst xmlns="http://schemas.openxmlformats.org/spreadsheetml/2006/main" count="611" uniqueCount="98">
  <si>
    <t>FONDO</t>
  </si>
  <si>
    <t>FONDO COMP.</t>
  </si>
  <si>
    <t>FONDO EXTRACCION</t>
  </si>
  <si>
    <t xml:space="preserve">INCENTIVOS A LA VENTA </t>
  </si>
  <si>
    <t>FONDO DE</t>
  </si>
  <si>
    <t xml:space="preserve">TENENCIA </t>
  </si>
  <si>
    <t xml:space="preserve">MUNICIPIOS </t>
  </si>
  <si>
    <t>FONDO GENERAL</t>
  </si>
  <si>
    <t>FOMENTO</t>
  </si>
  <si>
    <t>I.E.P.S.</t>
  </si>
  <si>
    <t>I.S.A.N.</t>
  </si>
  <si>
    <t>DE HIDROCARBUROS</t>
  </si>
  <si>
    <t>FINAL DE GASOLINA</t>
  </si>
  <si>
    <t>FISCALIZACION</t>
  </si>
  <si>
    <t>FEDERAL</t>
  </si>
  <si>
    <t>ISR</t>
  </si>
  <si>
    <t>LOCAL</t>
  </si>
  <si>
    <t>TOTAL</t>
  </si>
  <si>
    <t>MUNICIPAL</t>
  </si>
  <si>
    <t xml:space="preserve"> Y DIESEL</t>
  </si>
  <si>
    <t xml:space="preserve">ABASOLO </t>
  </si>
  <si>
    <t>ALDAMA</t>
  </si>
  <si>
    <t>ALTAMIRA</t>
  </si>
  <si>
    <t>ANTIGUO MORELOS</t>
  </si>
  <si>
    <t>BURGOS</t>
  </si>
  <si>
    <t>BUSTAMANTE</t>
  </si>
  <si>
    <t>CAMARGO</t>
  </si>
  <si>
    <t>CASAS</t>
  </si>
  <si>
    <t>CD. MADERO</t>
  </si>
  <si>
    <t>CRUILLAS</t>
  </si>
  <si>
    <t>GOMEZ FARIAS</t>
  </si>
  <si>
    <t>GONZALEZ</t>
  </si>
  <si>
    <t>GUEMEZ</t>
  </si>
  <si>
    <t>GUERRERO</t>
  </si>
  <si>
    <t>GUSTAVO DIAZ ORDAZ</t>
  </si>
  <si>
    <t>HIDALGO</t>
  </si>
  <si>
    <t>JAUMAVE</t>
  </si>
  <si>
    <t>JIMENEZ</t>
  </si>
  <si>
    <t>LLERA</t>
  </si>
  <si>
    <t>MAINERO</t>
  </si>
  <si>
    <t>MANTE, EL</t>
  </si>
  <si>
    <t>MATAMOROS</t>
  </si>
  <si>
    <t>MENDEZ</t>
  </si>
  <si>
    <t>MIER</t>
  </si>
  <si>
    <t>MIGUEL ALEMAN</t>
  </si>
  <si>
    <t>MIQUIHUANA</t>
  </si>
  <si>
    <t>NUEVO LAREDO</t>
  </si>
  <si>
    <t>NUEVO MORELOS</t>
  </si>
  <si>
    <t>OCAMPO</t>
  </si>
  <si>
    <t>PADILLA</t>
  </si>
  <si>
    <t>PALMILLAS</t>
  </si>
  <si>
    <t>REYNOSA</t>
  </si>
  <si>
    <t>RIO BRAVO</t>
  </si>
  <si>
    <t>SAN CARLOS</t>
  </si>
  <si>
    <t>SAN FERNANDO</t>
  </si>
  <si>
    <t>SAN NICOLAS</t>
  </si>
  <si>
    <t>SOTO LA MARINA</t>
  </si>
  <si>
    <t>TAMPICO</t>
  </si>
  <si>
    <t>TULA</t>
  </si>
  <si>
    <t>VALLE HERMOSO</t>
  </si>
  <si>
    <t>VICTORIA</t>
  </si>
  <si>
    <t>VILLAGRAN</t>
  </si>
  <si>
    <t>XICOTENCATL</t>
  </si>
  <si>
    <t>TOTAL:</t>
  </si>
  <si>
    <t xml:space="preserve">ESTADO </t>
  </si>
  <si>
    <t>MUNICIPIOS</t>
  </si>
  <si>
    <t xml:space="preserve"> X 20%=</t>
  </si>
  <si>
    <t>FONDO FOMENTO MUNICIPAL</t>
  </si>
  <si>
    <t xml:space="preserve"> X 100%=</t>
  </si>
  <si>
    <t>FONDO I.E.P.S</t>
  </si>
  <si>
    <t>ISAN</t>
  </si>
  <si>
    <t>FONDO DE COMP.DE ISAN.</t>
  </si>
  <si>
    <t>FONDO DE EXTRACC.DE HIDROCARBUROS</t>
  </si>
  <si>
    <t>INCENTIVOS A LA VENTA FINAL DE GASOLINA Y DIESEL</t>
  </si>
  <si>
    <t>FONDO DE FISCALIZACIÓN</t>
  </si>
  <si>
    <t>TENENCIA FEDERAL</t>
  </si>
  <si>
    <t>FONDO ISR</t>
  </si>
  <si>
    <t>X 100%</t>
  </si>
  <si>
    <t>TENENCIA LOCAL</t>
  </si>
  <si>
    <t>X37%</t>
  </si>
  <si>
    <t>CUARTO TRIMESTRE DE PARTICIPACIONES 2016</t>
  </si>
  <si>
    <t>(ministrado en octubre - noviembre - diciembre 2016  )</t>
  </si>
  <si>
    <t>(INCLUYE: SEPTIEMBRE, OCTUBRE, NOVIEMBRE, 2º AJUSTE CUATRIMESTRAL Y 3ER AJUSTE TRIMESTRAL FISCALIZACION 2016)</t>
  </si>
  <si>
    <t>CUARTO TRIMESTRE 2016</t>
  </si>
  <si>
    <t>PARTICIPACIONES A MUNICIPIOS SEPTIEMBRE 2016</t>
  </si>
  <si>
    <t>(ministrado en octubre 2016)</t>
  </si>
  <si>
    <t>SEPTIEMBRE 2016</t>
  </si>
  <si>
    <t>PARTICIPACIONES A MUNICIPIOS OCTUBRE 2016</t>
  </si>
  <si>
    <t>(ministrado en noviembre 2016)</t>
  </si>
  <si>
    <t xml:space="preserve"> (INCLUYE MES DE OCTUBRE, 2º AJUSTE CUATRIMESTRAL  Y 3ER. AJUSTE TRIMESTRAL FISCALIZACION 2016)</t>
  </si>
  <si>
    <t>OCTUBRE 2016</t>
  </si>
  <si>
    <t xml:space="preserve"> (INCLUYE MES DE OCTUBRE, 2º AJUSTE CUATRIMESTRAL  Y  3ER. AJUSTE TRIMESTRAL FISCALIZACION 2016 )</t>
  </si>
  <si>
    <t>X 37%=</t>
  </si>
  <si>
    <t>2º. AJUSTE CUATRIMESTRAL 2016</t>
  </si>
  <si>
    <t>3ER. AJUSTE TRIMESTRAL FISCALIZACION 2016</t>
  </si>
  <si>
    <t>PARTICIPACIONES A MUNICIPIOS NOVIEMBRE 2016</t>
  </si>
  <si>
    <t>(ministrado en diciembre 2016)</t>
  </si>
  <si>
    <t>NOVIEMBRE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</si>
</sst>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#,##0.0;[Red]\-#,##0.0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0"/>
      <name val="Arial"/>
      <family val="2"/>
    </font>
    <font>
      <sz val="6"/>
      <color rgb="FF77787C"/>
      <name val="Novecento wide Ligh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</cellStyleXfs>
  <cellXfs count="6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0" fontId="7" fillId="0" borderId="3" xfId="0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3" fillId="0" borderId="0" xfId="0" applyFont="1" applyBorder="1"/>
    <xf numFmtId="4" fontId="3" fillId="0" borderId="0" xfId="0" applyNumberFormat="1" applyFont="1" applyBorder="1"/>
    <xf numFmtId="0" fontId="3" fillId="0" borderId="7" xfId="0" applyFont="1" applyBorder="1"/>
    <xf numFmtId="0" fontId="3" fillId="0" borderId="8" xfId="0" applyFont="1" applyFill="1" applyBorder="1" applyAlignment="1" applyProtection="1">
      <alignment horizontal="left"/>
    </xf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3" fontId="3" fillId="0" borderId="0" xfId="0" applyNumberFormat="1" applyFont="1" applyFill="1"/>
    <xf numFmtId="0" fontId="3" fillId="0" borderId="0" xfId="0" applyFont="1" applyFill="1"/>
    <xf numFmtId="0" fontId="3" fillId="0" borderId="11" xfId="0" applyFont="1" applyFill="1" applyBorder="1" applyAlignment="1" applyProtection="1">
      <alignment horizontal="left"/>
    </xf>
    <xf numFmtId="0" fontId="3" fillId="2" borderId="11" xfId="0" applyFont="1" applyFill="1" applyBorder="1" applyAlignment="1" applyProtection="1">
      <alignment horizontal="left"/>
    </xf>
    <xf numFmtId="0" fontId="3" fillId="2" borderId="0" xfId="0" applyFont="1" applyFill="1"/>
    <xf numFmtId="0" fontId="7" fillId="0" borderId="12" xfId="0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/>
    </xf>
    <xf numFmtId="3" fontId="7" fillId="0" borderId="14" xfId="0" applyNumberFormat="1" applyFont="1" applyFill="1" applyBorder="1" applyAlignment="1">
      <alignment vertical="center"/>
    </xf>
    <xf numFmtId="4" fontId="3" fillId="0" borderId="0" xfId="0" applyNumberFormat="1" applyFont="1" applyFill="1"/>
    <xf numFmtId="3" fontId="7" fillId="0" borderId="0" xfId="0" applyNumberFormat="1" applyFont="1" applyFill="1"/>
    <xf numFmtId="0" fontId="7" fillId="0" borderId="0" xfId="0" applyFont="1" applyFill="1" applyAlignment="1">
      <alignment horizont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9" fontId="7" fillId="0" borderId="0" xfId="0" applyNumberFormat="1" applyFont="1" applyFill="1" applyAlignment="1"/>
    <xf numFmtId="0" fontId="4" fillId="0" borderId="0" xfId="0" applyFont="1" applyAlignment="1"/>
    <xf numFmtId="0" fontId="7" fillId="0" borderId="0" xfId="0" applyFont="1" applyFill="1"/>
    <xf numFmtId="0" fontId="3" fillId="0" borderId="0" xfId="0" applyFont="1" applyFill="1" applyAlignment="1">
      <alignment horizontal="center"/>
    </xf>
    <xf numFmtId="4" fontId="7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0" fontId="7" fillId="0" borderId="0" xfId="0" applyFont="1" applyFill="1" applyAlignment="1">
      <alignment horizontal="right"/>
    </xf>
    <xf numFmtId="3" fontId="7" fillId="0" borderId="15" xfId="0" applyNumberFormat="1" applyFont="1" applyFill="1" applyBorder="1"/>
    <xf numFmtId="3" fontId="7" fillId="0" borderId="16" xfId="0" applyNumberFormat="1" applyFont="1" applyFill="1" applyBorder="1"/>
    <xf numFmtId="3" fontId="3" fillId="0" borderId="17" xfId="0" applyNumberFormat="1" applyFont="1" applyFill="1" applyBorder="1"/>
    <xf numFmtId="3" fontId="3" fillId="2" borderId="0" xfId="0" applyNumberFormat="1" applyFont="1" applyFill="1"/>
    <xf numFmtId="0" fontId="12" fillId="0" borderId="0" xfId="0" applyFont="1" applyAlignment="1">
      <alignment horizontal="right" vertical="center" indent="3"/>
    </xf>
    <xf numFmtId="0" fontId="11" fillId="0" borderId="0" xfId="0" applyFont="1" applyAlignment="1"/>
    <xf numFmtId="0" fontId="2" fillId="0" borderId="0" xfId="0" applyFont="1" applyAlignment="1"/>
    <xf numFmtId="0" fontId="3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</cellXfs>
  <cellStyles count="9">
    <cellStyle name="Euro" xfId="1"/>
    <cellStyle name="Millares 2" xfId="2"/>
    <cellStyle name="Millares 2 2" xfId="3"/>
    <cellStyle name="Millares 3" xfId="4"/>
    <cellStyle name="Millares 4" xfId="5"/>
    <cellStyle name="Normal" xfId="0" builtinId="0"/>
    <cellStyle name="Normal 2" xfId="6"/>
    <cellStyle name="Normal 2 2" xfId="7"/>
    <cellStyle name="Normal 5" xfId="8"/>
  </cellStyles>
  <dxfs count="0"/>
  <tableStyles count="0" defaultTableStyle="TableStyleMedium2" defaultPivotStyle="PivotStyleLight16"/>
  <colors>
    <mruColors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119</xdr:row>
      <xdr:rowOff>104775</xdr:rowOff>
    </xdr:from>
    <xdr:to>
      <xdr:col>11</xdr:col>
      <xdr:colOff>523875</xdr:colOff>
      <xdr:row>125</xdr:row>
      <xdr:rowOff>0</xdr:rowOff>
    </xdr:to>
    <xdr:pic>
      <xdr:nvPicPr>
        <xdr:cNvPr id="2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39350" y="18383250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133350</xdr:rowOff>
    </xdr:from>
    <xdr:to>
      <xdr:col>11</xdr:col>
      <xdr:colOff>504825</xdr:colOff>
      <xdr:row>62</xdr:row>
      <xdr:rowOff>28575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20300" y="877252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104775</xdr:rowOff>
    </xdr:from>
    <xdr:to>
      <xdr:col>1</xdr:col>
      <xdr:colOff>695325</xdr:colOff>
      <xdr:row>7</xdr:row>
      <xdr:rowOff>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581025</xdr:colOff>
      <xdr:row>58</xdr:row>
      <xdr:rowOff>9525</xdr:rowOff>
    </xdr:from>
    <xdr:to>
      <xdr:col>12</xdr:col>
      <xdr:colOff>948690</xdr:colOff>
      <xdr:row>62</xdr:row>
      <xdr:rowOff>0</xdr:rowOff>
    </xdr:to>
    <xdr:sp macro="" textlink="">
      <xdr:nvSpPr>
        <xdr:cNvPr id="5" name="Cuadro de texto 1"/>
        <xdr:cNvSpPr txBox="1"/>
      </xdr:nvSpPr>
      <xdr:spPr>
        <a:xfrm>
          <a:off x="9163050" y="8953500"/>
          <a:ext cx="2625090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1228725</xdr:colOff>
      <xdr:row>58</xdr:row>
      <xdr:rowOff>0</xdr:rowOff>
    </xdr:from>
    <xdr:to>
      <xdr:col>11</xdr:col>
      <xdr:colOff>210185</xdr:colOff>
      <xdr:row>61</xdr:row>
      <xdr:rowOff>120650</xdr:rowOff>
    </xdr:to>
    <xdr:sp macro="" textlink="">
      <xdr:nvSpPr>
        <xdr:cNvPr id="6" name="Cuadro de texto 8"/>
        <xdr:cNvSpPr txBox="1"/>
      </xdr:nvSpPr>
      <xdr:spPr>
        <a:xfrm>
          <a:off x="7648575" y="8943975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62</xdr:row>
      <xdr:rowOff>28575</xdr:rowOff>
    </xdr:from>
    <xdr:to>
      <xdr:col>1</xdr:col>
      <xdr:colOff>695325</xdr:colOff>
      <xdr:row>66</xdr:row>
      <xdr:rowOff>142875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82150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1266825</xdr:colOff>
      <xdr:row>121</xdr:row>
      <xdr:rowOff>28575</xdr:rowOff>
    </xdr:from>
    <xdr:to>
      <xdr:col>11</xdr:col>
      <xdr:colOff>248285</xdr:colOff>
      <xdr:row>124</xdr:row>
      <xdr:rowOff>149225</xdr:rowOff>
    </xdr:to>
    <xdr:sp macro="" textlink="">
      <xdr:nvSpPr>
        <xdr:cNvPr id="8" name="Cuadro de texto 8"/>
        <xdr:cNvSpPr txBox="1"/>
      </xdr:nvSpPr>
      <xdr:spPr>
        <a:xfrm>
          <a:off x="7686675" y="18611850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609600</xdr:colOff>
      <xdr:row>121</xdr:row>
      <xdr:rowOff>19050</xdr:rowOff>
    </xdr:from>
    <xdr:to>
      <xdr:col>13</xdr:col>
      <xdr:colOff>15240</xdr:colOff>
      <xdr:row>125</xdr:row>
      <xdr:rowOff>9525</xdr:rowOff>
    </xdr:to>
    <xdr:sp macro="" textlink="">
      <xdr:nvSpPr>
        <xdr:cNvPr id="9" name="Cuadro de texto 1"/>
        <xdr:cNvSpPr txBox="1"/>
      </xdr:nvSpPr>
      <xdr:spPr>
        <a:xfrm>
          <a:off x="9191625" y="18602325"/>
          <a:ext cx="2625090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120</xdr:row>
      <xdr:rowOff>104775</xdr:rowOff>
    </xdr:from>
    <xdr:to>
      <xdr:col>11</xdr:col>
      <xdr:colOff>523875</xdr:colOff>
      <xdr:row>126</xdr:row>
      <xdr:rowOff>0</xdr:rowOff>
    </xdr:to>
    <xdr:pic>
      <xdr:nvPicPr>
        <xdr:cNvPr id="2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39350" y="18516600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95250</xdr:rowOff>
    </xdr:from>
    <xdr:to>
      <xdr:col>11</xdr:col>
      <xdr:colOff>504825</xdr:colOff>
      <xdr:row>61</xdr:row>
      <xdr:rowOff>142875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20300" y="8705850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104775</xdr:rowOff>
    </xdr:from>
    <xdr:to>
      <xdr:col>1</xdr:col>
      <xdr:colOff>695325</xdr:colOff>
      <xdr:row>7</xdr:row>
      <xdr:rowOff>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581025</xdr:colOff>
      <xdr:row>58</xdr:row>
      <xdr:rowOff>9525</xdr:rowOff>
    </xdr:from>
    <xdr:to>
      <xdr:col>12</xdr:col>
      <xdr:colOff>948690</xdr:colOff>
      <xdr:row>62</xdr:row>
      <xdr:rowOff>0</xdr:rowOff>
    </xdr:to>
    <xdr:sp macro="" textlink="">
      <xdr:nvSpPr>
        <xdr:cNvPr id="5" name="Cuadro de texto 1"/>
        <xdr:cNvSpPr txBox="1"/>
      </xdr:nvSpPr>
      <xdr:spPr>
        <a:xfrm>
          <a:off x="9163050" y="8924925"/>
          <a:ext cx="2625090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1228725</xdr:colOff>
      <xdr:row>58</xdr:row>
      <xdr:rowOff>0</xdr:rowOff>
    </xdr:from>
    <xdr:to>
      <xdr:col>11</xdr:col>
      <xdr:colOff>210185</xdr:colOff>
      <xdr:row>61</xdr:row>
      <xdr:rowOff>120650</xdr:rowOff>
    </xdr:to>
    <xdr:sp macro="" textlink="">
      <xdr:nvSpPr>
        <xdr:cNvPr id="6" name="Cuadro de texto 8"/>
        <xdr:cNvSpPr txBox="1"/>
      </xdr:nvSpPr>
      <xdr:spPr>
        <a:xfrm>
          <a:off x="7648575" y="8915400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62</xdr:row>
      <xdr:rowOff>28575</xdr:rowOff>
    </xdr:from>
    <xdr:to>
      <xdr:col>1</xdr:col>
      <xdr:colOff>695325</xdr:colOff>
      <xdr:row>66</xdr:row>
      <xdr:rowOff>142875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53575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1266825</xdr:colOff>
      <xdr:row>122</xdr:row>
      <xdr:rowOff>28575</xdr:rowOff>
    </xdr:from>
    <xdr:to>
      <xdr:col>11</xdr:col>
      <xdr:colOff>248285</xdr:colOff>
      <xdr:row>125</xdr:row>
      <xdr:rowOff>149225</xdr:rowOff>
    </xdr:to>
    <xdr:sp macro="" textlink="">
      <xdr:nvSpPr>
        <xdr:cNvPr id="8" name="Cuadro de texto 8"/>
        <xdr:cNvSpPr txBox="1"/>
      </xdr:nvSpPr>
      <xdr:spPr>
        <a:xfrm>
          <a:off x="7686675" y="18745200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609600</xdr:colOff>
      <xdr:row>122</xdr:row>
      <xdr:rowOff>19050</xdr:rowOff>
    </xdr:from>
    <xdr:to>
      <xdr:col>13</xdr:col>
      <xdr:colOff>15240</xdr:colOff>
      <xdr:row>126</xdr:row>
      <xdr:rowOff>0</xdr:rowOff>
    </xdr:to>
    <xdr:sp macro="" textlink="">
      <xdr:nvSpPr>
        <xdr:cNvPr id="9" name="Cuadro de texto 1"/>
        <xdr:cNvSpPr txBox="1"/>
      </xdr:nvSpPr>
      <xdr:spPr>
        <a:xfrm>
          <a:off x="9191625" y="18735675"/>
          <a:ext cx="2625090" cy="5905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119</xdr:row>
      <xdr:rowOff>104775</xdr:rowOff>
    </xdr:from>
    <xdr:to>
      <xdr:col>11</xdr:col>
      <xdr:colOff>523875</xdr:colOff>
      <xdr:row>125</xdr:row>
      <xdr:rowOff>0</xdr:rowOff>
    </xdr:to>
    <xdr:pic>
      <xdr:nvPicPr>
        <xdr:cNvPr id="2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39350" y="18383250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133350</xdr:rowOff>
    </xdr:from>
    <xdr:to>
      <xdr:col>11</xdr:col>
      <xdr:colOff>504825</xdr:colOff>
      <xdr:row>62</xdr:row>
      <xdr:rowOff>28575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20300" y="877252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104775</xdr:rowOff>
    </xdr:from>
    <xdr:to>
      <xdr:col>1</xdr:col>
      <xdr:colOff>695325</xdr:colOff>
      <xdr:row>7</xdr:row>
      <xdr:rowOff>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581025</xdr:colOff>
      <xdr:row>58</xdr:row>
      <xdr:rowOff>9525</xdr:rowOff>
    </xdr:from>
    <xdr:to>
      <xdr:col>12</xdr:col>
      <xdr:colOff>948690</xdr:colOff>
      <xdr:row>62</xdr:row>
      <xdr:rowOff>0</xdr:rowOff>
    </xdr:to>
    <xdr:sp macro="" textlink="">
      <xdr:nvSpPr>
        <xdr:cNvPr id="5" name="Cuadro de texto 1"/>
        <xdr:cNvSpPr txBox="1"/>
      </xdr:nvSpPr>
      <xdr:spPr>
        <a:xfrm>
          <a:off x="9163050" y="8953500"/>
          <a:ext cx="2625090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1228725</xdr:colOff>
      <xdr:row>58</xdr:row>
      <xdr:rowOff>0</xdr:rowOff>
    </xdr:from>
    <xdr:to>
      <xdr:col>11</xdr:col>
      <xdr:colOff>210185</xdr:colOff>
      <xdr:row>61</xdr:row>
      <xdr:rowOff>120650</xdr:rowOff>
    </xdr:to>
    <xdr:sp macro="" textlink="">
      <xdr:nvSpPr>
        <xdr:cNvPr id="6" name="Cuadro de texto 8"/>
        <xdr:cNvSpPr txBox="1"/>
      </xdr:nvSpPr>
      <xdr:spPr>
        <a:xfrm>
          <a:off x="7648575" y="8943975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62</xdr:row>
      <xdr:rowOff>28575</xdr:rowOff>
    </xdr:from>
    <xdr:to>
      <xdr:col>1</xdr:col>
      <xdr:colOff>695325</xdr:colOff>
      <xdr:row>66</xdr:row>
      <xdr:rowOff>142875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82150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1266825</xdr:colOff>
      <xdr:row>121</xdr:row>
      <xdr:rowOff>28575</xdr:rowOff>
    </xdr:from>
    <xdr:to>
      <xdr:col>11</xdr:col>
      <xdr:colOff>248285</xdr:colOff>
      <xdr:row>124</xdr:row>
      <xdr:rowOff>149225</xdr:rowOff>
    </xdr:to>
    <xdr:sp macro="" textlink="">
      <xdr:nvSpPr>
        <xdr:cNvPr id="8" name="Cuadro de texto 8"/>
        <xdr:cNvSpPr txBox="1"/>
      </xdr:nvSpPr>
      <xdr:spPr>
        <a:xfrm>
          <a:off x="7686675" y="18611850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609600</xdr:colOff>
      <xdr:row>121</xdr:row>
      <xdr:rowOff>19050</xdr:rowOff>
    </xdr:from>
    <xdr:to>
      <xdr:col>13</xdr:col>
      <xdr:colOff>15240</xdr:colOff>
      <xdr:row>125</xdr:row>
      <xdr:rowOff>9525</xdr:rowOff>
    </xdr:to>
    <xdr:sp macro="" textlink="">
      <xdr:nvSpPr>
        <xdr:cNvPr id="9" name="Cuadro de texto 1"/>
        <xdr:cNvSpPr txBox="1"/>
      </xdr:nvSpPr>
      <xdr:spPr>
        <a:xfrm>
          <a:off x="9191625" y="18602325"/>
          <a:ext cx="2625090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105</xdr:row>
      <xdr:rowOff>104775</xdr:rowOff>
    </xdr:from>
    <xdr:to>
      <xdr:col>9</xdr:col>
      <xdr:colOff>133350</xdr:colOff>
      <xdr:row>112</xdr:row>
      <xdr:rowOff>28575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8734425" y="16268700"/>
          <a:ext cx="5048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571500</xdr:colOff>
      <xdr:row>51</xdr:row>
      <xdr:rowOff>104775</xdr:rowOff>
    </xdr:from>
    <xdr:to>
      <xdr:col>9</xdr:col>
      <xdr:colOff>190500</xdr:colOff>
      <xdr:row>58</xdr:row>
      <xdr:rowOff>28575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8791575" y="7972425"/>
          <a:ext cx="5048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4</xdr:row>
      <xdr:rowOff>114300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61</xdr:row>
      <xdr:rowOff>19050</xdr:rowOff>
    </xdr:from>
    <xdr:to>
      <xdr:col>2</xdr:col>
      <xdr:colOff>485775</xdr:colOff>
      <xdr:row>65</xdr:row>
      <xdr:rowOff>133350</xdr:rowOff>
    </xdr:to>
    <xdr:pic>
      <xdr:nvPicPr>
        <xdr:cNvPr id="5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42975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558165</xdr:colOff>
      <xdr:row>54</xdr:row>
      <xdr:rowOff>0</xdr:rowOff>
    </xdr:from>
    <xdr:to>
      <xdr:col>11</xdr:col>
      <xdr:colOff>5715</xdr:colOff>
      <xdr:row>58</xdr:row>
      <xdr:rowOff>2540</xdr:rowOff>
    </xdr:to>
    <xdr:sp macro="" textlink="">
      <xdr:nvSpPr>
        <xdr:cNvPr id="6" name="Cuadro de texto 1"/>
        <xdr:cNvSpPr txBox="1"/>
      </xdr:nvSpPr>
      <xdr:spPr>
        <a:xfrm>
          <a:off x="7920990" y="8334375"/>
          <a:ext cx="262890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171450</xdr:colOff>
      <xdr:row>54</xdr:row>
      <xdr:rowOff>9525</xdr:rowOff>
    </xdr:from>
    <xdr:to>
      <xdr:col>8</xdr:col>
      <xdr:colOff>785572</xdr:colOff>
      <xdr:row>57</xdr:row>
      <xdr:rowOff>132180</xdr:rowOff>
    </xdr:to>
    <xdr:sp macro="" textlink="">
      <xdr:nvSpPr>
        <xdr:cNvPr id="7" name="Cuadro de texto 8"/>
        <xdr:cNvSpPr txBox="1"/>
      </xdr:nvSpPr>
      <xdr:spPr>
        <a:xfrm>
          <a:off x="6429375" y="8343900"/>
          <a:ext cx="2576272" cy="57985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546735</xdr:colOff>
      <xdr:row>108</xdr:row>
      <xdr:rowOff>0</xdr:rowOff>
    </xdr:from>
    <xdr:to>
      <xdr:col>10</xdr:col>
      <xdr:colOff>771525</xdr:colOff>
      <xdr:row>111</xdr:row>
      <xdr:rowOff>147382</xdr:rowOff>
    </xdr:to>
    <xdr:sp macro="" textlink="">
      <xdr:nvSpPr>
        <xdr:cNvPr id="8" name="Cuadro de texto 1"/>
        <xdr:cNvSpPr txBox="1"/>
      </xdr:nvSpPr>
      <xdr:spPr>
        <a:xfrm>
          <a:off x="7909560" y="16621125"/>
          <a:ext cx="2615565" cy="614107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121920</xdr:colOff>
      <xdr:row>108</xdr:row>
      <xdr:rowOff>28575</xdr:rowOff>
    </xdr:from>
    <xdr:to>
      <xdr:col>8</xdr:col>
      <xdr:colOff>737864</xdr:colOff>
      <xdr:row>111</xdr:row>
      <xdr:rowOff>132122</xdr:rowOff>
    </xdr:to>
    <xdr:sp macro="" textlink="">
      <xdr:nvSpPr>
        <xdr:cNvPr id="9" name="Cuadro de texto 8"/>
        <xdr:cNvSpPr txBox="1"/>
      </xdr:nvSpPr>
      <xdr:spPr>
        <a:xfrm>
          <a:off x="6379845" y="16649700"/>
          <a:ext cx="2578094" cy="570272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110</xdr:row>
      <xdr:rowOff>66675</xdr:rowOff>
    </xdr:from>
    <xdr:to>
      <xdr:col>9</xdr:col>
      <xdr:colOff>762000</xdr:colOff>
      <xdr:row>117</xdr:row>
      <xdr:rowOff>0</xdr:rowOff>
    </xdr:to>
    <xdr:pic>
      <xdr:nvPicPr>
        <xdr:cNvPr id="2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29825" y="17002125"/>
          <a:ext cx="504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247650</xdr:colOff>
      <xdr:row>53</xdr:row>
      <xdr:rowOff>76200</xdr:rowOff>
    </xdr:from>
    <xdr:to>
      <xdr:col>9</xdr:col>
      <xdr:colOff>752475</xdr:colOff>
      <xdr:row>58</xdr:row>
      <xdr:rowOff>19050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20300" y="8258175"/>
          <a:ext cx="504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1228725</xdr:colOff>
      <xdr:row>4</xdr:row>
      <xdr:rowOff>114300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228600</xdr:colOff>
      <xdr:row>54</xdr:row>
      <xdr:rowOff>19050</xdr:rowOff>
    </xdr:from>
    <xdr:to>
      <xdr:col>11</xdr:col>
      <xdr:colOff>281940</xdr:colOff>
      <xdr:row>58</xdr:row>
      <xdr:rowOff>12065</xdr:rowOff>
    </xdr:to>
    <xdr:sp macro="" textlink="">
      <xdr:nvSpPr>
        <xdr:cNvPr id="5" name="Cuadro de texto 1"/>
        <xdr:cNvSpPr txBox="1"/>
      </xdr:nvSpPr>
      <xdr:spPr>
        <a:xfrm>
          <a:off x="9210675" y="8362950"/>
          <a:ext cx="262509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228600</xdr:colOff>
      <xdr:row>54</xdr:row>
      <xdr:rowOff>28575</xdr:rowOff>
    </xdr:from>
    <xdr:to>
      <xdr:col>9</xdr:col>
      <xdr:colOff>486410</xdr:colOff>
      <xdr:row>57</xdr:row>
      <xdr:rowOff>149225</xdr:rowOff>
    </xdr:to>
    <xdr:sp macro="" textlink="">
      <xdr:nvSpPr>
        <xdr:cNvPr id="6" name="Cuadro de texto 8"/>
        <xdr:cNvSpPr txBox="1"/>
      </xdr:nvSpPr>
      <xdr:spPr>
        <a:xfrm>
          <a:off x="7677150" y="8372475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228600</xdr:colOff>
      <xdr:row>113</xdr:row>
      <xdr:rowOff>19050</xdr:rowOff>
    </xdr:from>
    <xdr:to>
      <xdr:col>9</xdr:col>
      <xdr:colOff>486410</xdr:colOff>
      <xdr:row>116</xdr:row>
      <xdr:rowOff>130175</xdr:rowOff>
    </xdr:to>
    <xdr:sp macro="" textlink="">
      <xdr:nvSpPr>
        <xdr:cNvPr id="7" name="Cuadro de texto 8"/>
        <xdr:cNvSpPr txBox="1"/>
      </xdr:nvSpPr>
      <xdr:spPr>
        <a:xfrm>
          <a:off x="7677150" y="17411700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8</xdr:col>
      <xdr:colOff>219075</xdr:colOff>
      <xdr:row>113</xdr:row>
      <xdr:rowOff>9525</xdr:rowOff>
    </xdr:from>
    <xdr:to>
      <xdr:col>11</xdr:col>
      <xdr:colOff>272415</xdr:colOff>
      <xdr:row>117</xdr:row>
      <xdr:rowOff>2540</xdr:rowOff>
    </xdr:to>
    <xdr:sp macro="" textlink="">
      <xdr:nvSpPr>
        <xdr:cNvPr id="8" name="Cuadro de texto 1"/>
        <xdr:cNvSpPr txBox="1"/>
      </xdr:nvSpPr>
      <xdr:spPr>
        <a:xfrm>
          <a:off x="9201150" y="17402175"/>
          <a:ext cx="262509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1228725</xdr:colOff>
      <xdr:row>62</xdr:row>
      <xdr:rowOff>142875</xdr:rowOff>
    </xdr:to>
    <xdr:pic>
      <xdr:nvPicPr>
        <xdr:cNvPr id="9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160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119</xdr:row>
      <xdr:rowOff>104775</xdr:rowOff>
    </xdr:from>
    <xdr:to>
      <xdr:col>11</xdr:col>
      <xdr:colOff>523875</xdr:colOff>
      <xdr:row>125</xdr:row>
      <xdr:rowOff>0</xdr:rowOff>
    </xdr:to>
    <xdr:pic>
      <xdr:nvPicPr>
        <xdr:cNvPr id="2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39350" y="18383250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133350</xdr:rowOff>
    </xdr:from>
    <xdr:to>
      <xdr:col>11</xdr:col>
      <xdr:colOff>504825</xdr:colOff>
      <xdr:row>62</xdr:row>
      <xdr:rowOff>28575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20300" y="877252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104775</xdr:rowOff>
    </xdr:from>
    <xdr:to>
      <xdr:col>1</xdr:col>
      <xdr:colOff>695325</xdr:colOff>
      <xdr:row>7</xdr:row>
      <xdr:rowOff>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586740</xdr:colOff>
      <xdr:row>58</xdr:row>
      <xdr:rowOff>9525</xdr:rowOff>
    </xdr:from>
    <xdr:to>
      <xdr:col>12</xdr:col>
      <xdr:colOff>941066</xdr:colOff>
      <xdr:row>62</xdr:row>
      <xdr:rowOff>0</xdr:rowOff>
    </xdr:to>
    <xdr:sp macro="" textlink="">
      <xdr:nvSpPr>
        <xdr:cNvPr id="5" name="Cuadro de texto 1"/>
        <xdr:cNvSpPr txBox="1"/>
      </xdr:nvSpPr>
      <xdr:spPr>
        <a:xfrm>
          <a:off x="9168765" y="8953500"/>
          <a:ext cx="2611751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1228725</xdr:colOff>
      <xdr:row>58</xdr:row>
      <xdr:rowOff>0</xdr:rowOff>
    </xdr:from>
    <xdr:to>
      <xdr:col>11</xdr:col>
      <xdr:colOff>210268</xdr:colOff>
      <xdr:row>61</xdr:row>
      <xdr:rowOff>122551</xdr:rowOff>
    </xdr:to>
    <xdr:sp macro="" textlink="">
      <xdr:nvSpPr>
        <xdr:cNvPr id="6" name="Cuadro de texto 8"/>
        <xdr:cNvSpPr txBox="1"/>
      </xdr:nvSpPr>
      <xdr:spPr>
        <a:xfrm>
          <a:off x="7648575" y="8943975"/>
          <a:ext cx="2581993" cy="579751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62</xdr:row>
      <xdr:rowOff>28575</xdr:rowOff>
    </xdr:from>
    <xdr:to>
      <xdr:col>1</xdr:col>
      <xdr:colOff>695325</xdr:colOff>
      <xdr:row>66</xdr:row>
      <xdr:rowOff>142875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82150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1266825</xdr:colOff>
      <xdr:row>121</xdr:row>
      <xdr:rowOff>28575</xdr:rowOff>
    </xdr:from>
    <xdr:to>
      <xdr:col>11</xdr:col>
      <xdr:colOff>246438</xdr:colOff>
      <xdr:row>124</xdr:row>
      <xdr:rowOff>151109</xdr:rowOff>
    </xdr:to>
    <xdr:sp macro="" textlink="">
      <xdr:nvSpPr>
        <xdr:cNvPr id="8" name="Cuadro de texto 8"/>
        <xdr:cNvSpPr txBox="1"/>
      </xdr:nvSpPr>
      <xdr:spPr>
        <a:xfrm>
          <a:off x="7686675" y="18611850"/>
          <a:ext cx="2580063" cy="579734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605790</xdr:colOff>
      <xdr:row>121</xdr:row>
      <xdr:rowOff>11430</xdr:rowOff>
    </xdr:from>
    <xdr:to>
      <xdr:col>13</xdr:col>
      <xdr:colOff>15283</xdr:colOff>
      <xdr:row>125</xdr:row>
      <xdr:rowOff>9602</xdr:rowOff>
    </xdr:to>
    <xdr:sp macro="" textlink="">
      <xdr:nvSpPr>
        <xdr:cNvPr id="9" name="Cuadro de texto 1"/>
        <xdr:cNvSpPr txBox="1"/>
      </xdr:nvSpPr>
      <xdr:spPr>
        <a:xfrm>
          <a:off x="9187815" y="18594705"/>
          <a:ext cx="2628943" cy="607772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285750</xdr:colOff>
      <xdr:row>133</xdr:row>
      <xdr:rowOff>28575</xdr:rowOff>
    </xdr:from>
    <xdr:to>
      <xdr:col>12</xdr:col>
      <xdr:colOff>790575</xdr:colOff>
      <xdr:row>139</xdr:row>
      <xdr:rowOff>123825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1163300" y="20469225"/>
          <a:ext cx="504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295275</xdr:colOff>
      <xdr:row>63</xdr:row>
      <xdr:rowOff>19050</xdr:rowOff>
    </xdr:from>
    <xdr:to>
      <xdr:col>12</xdr:col>
      <xdr:colOff>800100</xdr:colOff>
      <xdr:row>69</xdr:row>
      <xdr:rowOff>104775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1172825" y="9696450"/>
          <a:ext cx="504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285750</xdr:colOff>
      <xdr:row>65</xdr:row>
      <xdr:rowOff>0</xdr:rowOff>
    </xdr:from>
    <xdr:to>
      <xdr:col>15</xdr:col>
      <xdr:colOff>5715</xdr:colOff>
      <xdr:row>68</xdr:row>
      <xdr:rowOff>145415</xdr:rowOff>
    </xdr:to>
    <xdr:sp macro="" textlink="">
      <xdr:nvSpPr>
        <xdr:cNvPr id="4" name="Cuadro de texto 1"/>
        <xdr:cNvSpPr txBox="1"/>
      </xdr:nvSpPr>
      <xdr:spPr>
        <a:xfrm>
          <a:off x="10344150" y="9982200"/>
          <a:ext cx="262509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171450</xdr:colOff>
      <xdr:row>65</xdr:row>
      <xdr:rowOff>19050</xdr:rowOff>
    </xdr:from>
    <xdr:to>
      <xdr:col>12</xdr:col>
      <xdr:colOff>495935</xdr:colOff>
      <xdr:row>68</xdr:row>
      <xdr:rowOff>130175</xdr:rowOff>
    </xdr:to>
    <xdr:sp macro="" textlink="">
      <xdr:nvSpPr>
        <xdr:cNvPr id="5" name="Cuadro de texto 8"/>
        <xdr:cNvSpPr txBox="1"/>
      </xdr:nvSpPr>
      <xdr:spPr>
        <a:xfrm>
          <a:off x="8791575" y="10001250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742950</xdr:colOff>
      <xdr:row>4</xdr:row>
      <xdr:rowOff>142875</xdr:rowOff>
    </xdr:to>
    <xdr:pic>
      <xdr:nvPicPr>
        <xdr:cNvPr id="6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</xdr:row>
      <xdr:rowOff>19050</xdr:rowOff>
    </xdr:from>
    <xdr:to>
      <xdr:col>1</xdr:col>
      <xdr:colOff>742950</xdr:colOff>
      <xdr:row>73</xdr:row>
      <xdr:rowOff>133350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20375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276225</xdr:colOff>
      <xdr:row>134</xdr:row>
      <xdr:rowOff>133350</xdr:rowOff>
    </xdr:from>
    <xdr:to>
      <xdr:col>14</xdr:col>
      <xdr:colOff>815340</xdr:colOff>
      <xdr:row>138</xdr:row>
      <xdr:rowOff>135890</xdr:rowOff>
    </xdr:to>
    <xdr:sp macro="" textlink="">
      <xdr:nvSpPr>
        <xdr:cNvPr id="8" name="Cuadro de texto 1"/>
        <xdr:cNvSpPr txBox="1"/>
      </xdr:nvSpPr>
      <xdr:spPr>
        <a:xfrm>
          <a:off x="10334625" y="20726400"/>
          <a:ext cx="262509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180975</xdr:colOff>
      <xdr:row>135</xdr:row>
      <xdr:rowOff>38100</xdr:rowOff>
    </xdr:from>
    <xdr:to>
      <xdr:col>12</xdr:col>
      <xdr:colOff>505460</xdr:colOff>
      <xdr:row>139</xdr:row>
      <xdr:rowOff>6350</xdr:rowOff>
    </xdr:to>
    <xdr:sp macro="" textlink="">
      <xdr:nvSpPr>
        <xdr:cNvPr id="9" name="Cuadro de texto 8"/>
        <xdr:cNvSpPr txBox="1"/>
      </xdr:nvSpPr>
      <xdr:spPr>
        <a:xfrm>
          <a:off x="8801100" y="20783550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ICIP-FED16/DISTR.PART.PAGADAS%202016/DISTR.PART.PAGAD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16"/>
      <sheetName val="ENERO + NVOS FDOS"/>
      <sheetName val="DESC 1 MILLAR DIC A DESC ENE'16"/>
      <sheetName val="ENERO + NVOS FDOS + ISR RESUMEN"/>
      <sheetName val="FEBRERO 2016"/>
      <sheetName val="FEBRERO + NVOS FDOS"/>
      <sheetName val="DESC 1 MILLAR ENE A DESC FEB'16"/>
      <sheetName val="FEBRERO+NVOS FDOS+ISR RESUMEN"/>
      <sheetName val="MARZO 2016"/>
      <sheetName val="MARZO 3er.Aj.Cuat'16"/>
      <sheetName val="MZO+3ER.AJ.CUAT+NVOS FDOS"/>
      <sheetName val="DESC 1 MILLAR FEB A DESC MZO'16"/>
      <sheetName val="MARZO+NVOS FDOS+ISR RESUMEN"/>
      <sheetName val="ACUM ENERO A MARZO'16"/>
      <sheetName val="ABRIL 2016"/>
      <sheetName val="ABRIL + NVOS FDOS"/>
      <sheetName val="DESC 1 MILLAR MZO A DESC ABR"/>
      <sheetName val="ABRIL+NVOS FDOS+ISR RESUMEN"/>
      <sheetName val="FEIEF 1ER.TRIM'16"/>
      <sheetName val="FEIEF 1ER.TRIM'16 + FISCA FEIEF"/>
      <sheetName val="MAYO 2016"/>
      <sheetName val="MAYO 2016+ NVOS FDOS"/>
      <sheetName val="DESC 1 MILLAR ABR A DESC MAYO"/>
      <sheetName val="MAYO+NVOS FDOS+ISR RESUMEN"/>
      <sheetName val="JUNIO 2016"/>
      <sheetName val="JUNIO AJ.DEFIN'15"/>
      <sheetName val="JUNIO 2016+ NVOS FDOS"/>
      <sheetName val="DESC 1 MILLAR MAY A DESC JUN'16"/>
      <sheetName val="JUNIO+NVOS FDOS+ISR RESUMEN"/>
      <sheetName val="ACUM ABRIL A JUNIO 2016"/>
      <sheetName val="ACUM ENERO A JUNIO 2016"/>
      <sheetName val="JULIO 2016"/>
      <sheetName val="JULIO 1ER.AJ.CUATRIM'16"/>
      <sheetName val="JULIO 2016 +NVOS FDOS"/>
      <sheetName val="JULIO+NVS FDOS+DIF CAMB COEF'16"/>
      <sheetName val="DESC 1 MILLAR JUN A DESC JUL"/>
      <sheetName val="JULIO+NVOS FDOS+ISR RESUMEN"/>
      <sheetName val="ACUM ENERO A JULIO 2016"/>
      <sheetName val="AGOSTO 2016 "/>
      <sheetName val="AGOSTO 2016 + NVOS FDOS"/>
      <sheetName val="DESC 1 MILLAR JUL A DESC AGO'16"/>
      <sheetName val="AGOSTO+NVOS FDOS+ISR RESUMEN"/>
      <sheetName val="SEPTIEMBRE 2016"/>
      <sheetName val="SEPTIEMBRE 2016 + NVOS FDOS"/>
      <sheetName val="DESC 1 MILLAR AGO A DESC SEP"/>
      <sheetName val="SEPIEMBRE+NVOS FDOS+ISR RESUM"/>
      <sheetName val="ACUM JULIO A SEPTIEMBRE'16"/>
      <sheetName val="OCTUBRE 2016"/>
      <sheetName val="OCTUBRE 2016 + NVOS FDOS"/>
      <sheetName val="DESC 1 MILLAR SEP A DESC OCT"/>
      <sheetName val="OCTUBRE+NVOS FDOS+ISR RESUMEN"/>
      <sheetName val="ACUM ENERO A OCTUBRE'16"/>
      <sheetName val="ACUM ENERO A OCTUBRE'16 + ISR"/>
      <sheetName val="NOVIEMBRE 2016"/>
      <sheetName val="2º AJ.CUATRIM.'16"/>
      <sheetName val="NOVIEMBRE 2016 + NVOS FDOS"/>
      <sheetName val="DESC 1 MILLAR OCT A DESC NOV"/>
      <sheetName val="NOVIEMBRE+NVOS FDOS+ISR RESUMEN"/>
      <sheetName val="ACUMULADO DESC 1 AL MILLAR'16"/>
      <sheetName val="DICIEMBRE 2016"/>
      <sheetName val="DICIEMBRE 2016+NVOS FONDOS"/>
      <sheetName val="DESC 1 MILLAR NOV DESC DIC'16"/>
      <sheetName val="DICIEMBRE+NVOS FDOS+ISR RESUMEN"/>
      <sheetName val="ACUM ENERO A DIC'16 + ISR"/>
      <sheetName val="TENENCIA LOCAL ENE-DIC"/>
      <sheetName val="ENERO 2017"/>
      <sheetName val="ENERO 2017+ NVOS FDOS"/>
      <sheetName val="DESC 1 MILLAR DIC DESC ENE'17"/>
      <sheetName val="ENERO+NVOS FDOS+ISR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5">
          <cell r="C5">
            <v>175</v>
          </cell>
        </row>
        <row r="6">
          <cell r="C6">
            <v>160344</v>
          </cell>
        </row>
        <row r="7">
          <cell r="C7">
            <v>2135118</v>
          </cell>
        </row>
        <row r="8">
          <cell r="C8"/>
        </row>
        <row r="9">
          <cell r="C9"/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16">
          <cell r="C16"/>
        </row>
        <row r="17">
          <cell r="C17">
            <v>46408</v>
          </cell>
        </row>
        <row r="18">
          <cell r="C18"/>
        </row>
        <row r="19">
          <cell r="C19">
            <v>114272</v>
          </cell>
        </row>
        <row r="20">
          <cell r="C20"/>
        </row>
        <row r="21">
          <cell r="C21"/>
        </row>
        <row r="22">
          <cell r="C22"/>
        </row>
        <row r="23">
          <cell r="C23">
            <v>58366</v>
          </cell>
        </row>
        <row r="24">
          <cell r="C24"/>
        </row>
        <row r="25">
          <cell r="C25">
            <v>943024</v>
          </cell>
        </row>
        <row r="26">
          <cell r="C26"/>
        </row>
        <row r="27">
          <cell r="C27"/>
        </row>
        <row r="28">
          <cell r="C28"/>
        </row>
        <row r="29">
          <cell r="C29"/>
        </row>
        <row r="30">
          <cell r="C30"/>
        </row>
        <row r="31">
          <cell r="C31">
            <v>2512083</v>
          </cell>
        </row>
        <row r="32">
          <cell r="C32"/>
        </row>
        <row r="33">
          <cell r="C33">
            <v>32078</v>
          </cell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>
            <v>132563</v>
          </cell>
        </row>
        <row r="42">
          <cell r="C42">
            <v>96106</v>
          </cell>
        </row>
        <row r="43">
          <cell r="C43"/>
        </row>
        <row r="44">
          <cell r="C44">
            <v>117102</v>
          </cell>
        </row>
        <row r="45">
          <cell r="C45"/>
        </row>
        <row r="46">
          <cell r="C46"/>
        </row>
        <row r="47">
          <cell r="C47">
            <v>26108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O135"/>
  <sheetViews>
    <sheetView tabSelected="1" topLeftCell="A4" zoomScaleNormal="100" workbookViewId="0">
      <pane ySplit="8" topLeftCell="A12" activePane="bottomLeft" state="frozen"/>
      <selection activeCell="A4" sqref="A4"/>
      <selection pane="bottomLeft" activeCell="A70" sqref="A70"/>
    </sheetView>
  </sheetViews>
  <sheetFormatPr baseColWidth="10" defaultRowHeight="12" x14ac:dyDescent="0.2"/>
  <cols>
    <col min="1" max="1" width="19.28515625" style="1" customWidth="1"/>
    <col min="2" max="2" width="13.28515625" style="1" bestFit="1" customWidth="1"/>
    <col min="3" max="3" width="13.28515625" style="1" customWidth="1"/>
    <col min="4" max="4" width="11.7109375" style="1" customWidth="1"/>
    <col min="5" max="5" width="11.28515625" style="1" customWidth="1"/>
    <col min="6" max="6" width="11.28515625" style="1" bestFit="1" customWidth="1"/>
    <col min="7" max="7" width="16.140625" style="1" customWidth="1"/>
    <col min="8" max="8" width="19.140625" style="1" bestFit="1" customWidth="1"/>
    <col min="9" max="9" width="13.28515625" style="1" bestFit="1" customWidth="1"/>
    <col min="10" max="10" width="9.7109375" style="1" customWidth="1"/>
    <col min="11" max="11" width="11.85546875" style="1" bestFit="1" customWidth="1"/>
    <col min="12" max="12" width="12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16384" width="11.42578125" style="1"/>
  </cols>
  <sheetData>
    <row r="6" spans="1:15" ht="15" x14ac:dyDescent="0.25">
      <c r="A6" s="53" t="s">
        <v>84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5" ht="14.25" x14ac:dyDescent="0.2">
      <c r="A7" s="54" t="s">
        <v>85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15.75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5" s="7" customFormat="1" ht="11.25" x14ac:dyDescent="0.2">
      <c r="A9" s="4"/>
      <c r="B9" s="5"/>
      <c r="C9" s="5" t="s">
        <v>0</v>
      </c>
      <c r="D9" s="5" t="s">
        <v>0</v>
      </c>
      <c r="E9" s="5"/>
      <c r="F9" s="5" t="s">
        <v>1</v>
      </c>
      <c r="G9" s="6" t="s">
        <v>2</v>
      </c>
      <c r="H9" s="6" t="s">
        <v>3</v>
      </c>
      <c r="I9" s="6" t="s">
        <v>4</v>
      </c>
      <c r="J9" s="6" t="s">
        <v>5</v>
      </c>
      <c r="K9" s="6" t="s">
        <v>0</v>
      </c>
      <c r="L9" s="6" t="s">
        <v>5</v>
      </c>
      <c r="M9" s="5"/>
      <c r="O9" s="8"/>
    </row>
    <row r="10" spans="1:15" s="7" customFormat="1" ht="11.25" customHeight="1" x14ac:dyDescent="0.2">
      <c r="A10" s="9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10</v>
      </c>
      <c r="G10" s="11" t="s">
        <v>11</v>
      </c>
      <c r="H10" s="11" t="s">
        <v>12</v>
      </c>
      <c r="I10" s="11" t="s">
        <v>13</v>
      </c>
      <c r="J10" s="11" t="s">
        <v>14</v>
      </c>
      <c r="K10" s="11" t="s">
        <v>15</v>
      </c>
      <c r="L10" s="11" t="s">
        <v>16</v>
      </c>
      <c r="M10" s="10" t="s">
        <v>17</v>
      </c>
      <c r="O10" s="8"/>
    </row>
    <row r="11" spans="1:15" s="7" customFormat="1" ht="11.25" customHeight="1" thickBot="1" x14ac:dyDescent="0.25">
      <c r="A11" s="12"/>
      <c r="B11" s="13"/>
      <c r="C11" s="13" t="s">
        <v>18</v>
      </c>
      <c r="D11" s="13"/>
      <c r="E11" s="13"/>
      <c r="F11" s="13"/>
      <c r="G11" s="13"/>
      <c r="H11" s="13" t="s">
        <v>19</v>
      </c>
      <c r="I11" s="13"/>
      <c r="J11" s="13"/>
      <c r="K11" s="13"/>
      <c r="L11" s="13"/>
      <c r="M11" s="13"/>
      <c r="O11" s="8"/>
    </row>
    <row r="12" spans="1:15" x14ac:dyDescent="0.2">
      <c r="A12" s="14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7"/>
    </row>
    <row r="13" spans="1:15" s="22" customFormat="1" x14ac:dyDescent="0.2">
      <c r="A13" s="18" t="s">
        <v>20</v>
      </c>
      <c r="B13" s="19">
        <v>1295839</v>
      </c>
      <c r="C13" s="19">
        <v>309977</v>
      </c>
      <c r="D13" s="19">
        <v>30622</v>
      </c>
      <c r="E13" s="19">
        <v>16257</v>
      </c>
      <c r="F13" s="19">
        <v>9140</v>
      </c>
      <c r="G13" s="19">
        <v>97561</v>
      </c>
      <c r="H13" s="19">
        <v>143991</v>
      </c>
      <c r="I13" s="19">
        <v>206807</v>
      </c>
      <c r="J13" s="19">
        <v>1074</v>
      </c>
      <c r="K13" s="43">
        <f>ROUND('[1]OCTUBRE+NVOS FDOS+ISR RESUMEN'!C5,0)</f>
        <v>175</v>
      </c>
      <c r="L13" s="43">
        <v>5509</v>
      </c>
      <c r="M13" s="20">
        <f>SUM(B13:L13)</f>
        <v>2116952</v>
      </c>
      <c r="N13" s="1"/>
      <c r="O13" s="21"/>
    </row>
    <row r="14" spans="1:15" s="22" customFormat="1" x14ac:dyDescent="0.2">
      <c r="A14" s="23" t="s">
        <v>21</v>
      </c>
      <c r="B14" s="19">
        <v>2166627</v>
      </c>
      <c r="C14" s="19">
        <v>518278</v>
      </c>
      <c r="D14" s="19">
        <v>51199</v>
      </c>
      <c r="E14" s="19">
        <v>27182</v>
      </c>
      <c r="F14" s="19">
        <v>15281</v>
      </c>
      <c r="G14" s="19">
        <v>246950</v>
      </c>
      <c r="H14" s="19">
        <v>187913</v>
      </c>
      <c r="I14" s="19">
        <v>186810</v>
      </c>
      <c r="J14" s="19">
        <v>95</v>
      </c>
      <c r="K14" s="43">
        <f>ROUND('[1]OCTUBRE+NVOS FDOS+ISR RESUMEN'!C6,0)</f>
        <v>160344</v>
      </c>
      <c r="L14" s="43">
        <v>15771</v>
      </c>
      <c r="M14" s="20">
        <f t="shared" ref="M14:M53" si="0">SUM(B14:L14)</f>
        <v>3576450</v>
      </c>
      <c r="N14" s="15"/>
      <c r="O14" s="21"/>
    </row>
    <row r="15" spans="1:15" s="22" customFormat="1" x14ac:dyDescent="0.2">
      <c r="A15" s="23" t="s">
        <v>22</v>
      </c>
      <c r="B15" s="19">
        <v>13450976</v>
      </c>
      <c r="C15" s="19">
        <v>3217605</v>
      </c>
      <c r="D15" s="19">
        <v>317858</v>
      </c>
      <c r="E15" s="19">
        <v>168752</v>
      </c>
      <c r="F15" s="19">
        <v>94871</v>
      </c>
      <c r="G15" s="19">
        <v>246950</v>
      </c>
      <c r="H15" s="19">
        <v>860238</v>
      </c>
      <c r="I15" s="19">
        <v>225704</v>
      </c>
      <c r="J15" s="19">
        <v>3741</v>
      </c>
      <c r="K15" s="43">
        <f>ROUND('[1]OCTUBRE+NVOS FDOS+ISR RESUMEN'!C7,0)</f>
        <v>2135118</v>
      </c>
      <c r="L15" s="43">
        <v>258278</v>
      </c>
      <c r="M15" s="20">
        <f t="shared" si="0"/>
        <v>20980091</v>
      </c>
      <c r="O15" s="21"/>
    </row>
    <row r="16" spans="1:15" s="22" customFormat="1" x14ac:dyDescent="0.2">
      <c r="A16" s="23" t="s">
        <v>23</v>
      </c>
      <c r="B16" s="19">
        <v>1189875</v>
      </c>
      <c r="C16" s="19">
        <v>284630</v>
      </c>
      <c r="D16" s="19">
        <v>28118</v>
      </c>
      <c r="E16" s="19">
        <v>14928</v>
      </c>
      <c r="F16" s="19">
        <v>8392</v>
      </c>
      <c r="G16" s="19">
        <v>97561</v>
      </c>
      <c r="H16" s="19">
        <v>221895</v>
      </c>
      <c r="I16" s="19">
        <v>372944</v>
      </c>
      <c r="J16" s="19">
        <v>39</v>
      </c>
      <c r="K16" s="43">
        <f>ROUND('[1]OCTUBRE+NVOS FDOS+ISR RESUMEN'!C8,0)</f>
        <v>0</v>
      </c>
      <c r="L16" s="43">
        <v>4816</v>
      </c>
      <c r="M16" s="20">
        <f t="shared" si="0"/>
        <v>2223198</v>
      </c>
      <c r="N16" s="1"/>
      <c r="O16" s="21"/>
    </row>
    <row r="17" spans="1:15" s="22" customFormat="1" x14ac:dyDescent="0.2">
      <c r="A17" s="23" t="s">
        <v>24</v>
      </c>
      <c r="B17" s="19">
        <v>934523</v>
      </c>
      <c r="C17" s="19">
        <v>223547</v>
      </c>
      <c r="D17" s="19">
        <v>22084</v>
      </c>
      <c r="E17" s="19">
        <v>11724</v>
      </c>
      <c r="F17" s="19">
        <v>6591</v>
      </c>
      <c r="G17" s="19">
        <v>97561</v>
      </c>
      <c r="H17" s="19">
        <v>151402</v>
      </c>
      <c r="I17" s="19">
        <v>268909</v>
      </c>
      <c r="J17" s="19">
        <v>6</v>
      </c>
      <c r="K17" s="43">
        <f>ROUND('[1]OCTUBRE+NVOS FDOS+ISR RESUMEN'!C9,0)</f>
        <v>0</v>
      </c>
      <c r="L17" s="43">
        <v>2009</v>
      </c>
      <c r="M17" s="20">
        <f t="shared" si="0"/>
        <v>1718356</v>
      </c>
      <c r="N17" s="1"/>
      <c r="O17" s="21"/>
    </row>
    <row r="18" spans="1:15" s="22" customFormat="1" x14ac:dyDescent="0.2">
      <c r="A18" s="23" t="s">
        <v>25</v>
      </c>
      <c r="B18" s="19">
        <v>1088538</v>
      </c>
      <c r="C18" s="19">
        <v>260389</v>
      </c>
      <c r="D18" s="19">
        <v>25723</v>
      </c>
      <c r="E18" s="19">
        <v>13656</v>
      </c>
      <c r="F18" s="19">
        <v>7678</v>
      </c>
      <c r="G18" s="19">
        <v>97561</v>
      </c>
      <c r="H18" s="19">
        <v>123340</v>
      </c>
      <c r="I18" s="19">
        <v>191432</v>
      </c>
      <c r="J18" s="19">
        <v>0</v>
      </c>
      <c r="K18" s="43">
        <f>ROUND('[1]OCTUBRE+NVOS FDOS+ISR RESUMEN'!C10,0)</f>
        <v>0</v>
      </c>
      <c r="L18" s="43">
        <v>111</v>
      </c>
      <c r="M18" s="20">
        <f t="shared" si="0"/>
        <v>1808428</v>
      </c>
      <c r="N18" s="1"/>
      <c r="O18" s="21"/>
    </row>
    <row r="19" spans="1:15" s="22" customFormat="1" x14ac:dyDescent="0.2">
      <c r="A19" s="23" t="s">
        <v>26</v>
      </c>
      <c r="B19" s="19">
        <v>1556314</v>
      </c>
      <c r="C19" s="19">
        <v>372285</v>
      </c>
      <c r="D19" s="19">
        <v>36777</v>
      </c>
      <c r="E19" s="19">
        <v>19525</v>
      </c>
      <c r="F19" s="19">
        <v>10977</v>
      </c>
      <c r="G19" s="19">
        <v>246950</v>
      </c>
      <c r="H19" s="19">
        <v>164322</v>
      </c>
      <c r="I19" s="19">
        <v>223888</v>
      </c>
      <c r="J19" s="19">
        <v>580</v>
      </c>
      <c r="K19" s="43">
        <f>ROUND('[1]OCTUBRE+NVOS FDOS+ISR RESUMEN'!C11,0)</f>
        <v>0</v>
      </c>
      <c r="L19" s="43">
        <v>49322</v>
      </c>
      <c r="M19" s="20">
        <f t="shared" si="0"/>
        <v>2680940</v>
      </c>
      <c r="O19" s="21"/>
    </row>
    <row r="20" spans="1:15" s="22" customFormat="1" x14ac:dyDescent="0.2">
      <c r="A20" s="23" t="s">
        <v>27</v>
      </c>
      <c r="B20" s="19">
        <v>921542</v>
      </c>
      <c r="C20" s="19">
        <v>220441</v>
      </c>
      <c r="D20" s="19">
        <v>21777</v>
      </c>
      <c r="E20" s="19">
        <v>11561</v>
      </c>
      <c r="F20" s="19">
        <v>6500</v>
      </c>
      <c r="G20" s="19">
        <v>97561</v>
      </c>
      <c r="H20" s="19">
        <v>95621</v>
      </c>
      <c r="I20" s="19">
        <v>161260</v>
      </c>
      <c r="J20" s="19">
        <v>0</v>
      </c>
      <c r="K20" s="43">
        <f>ROUND('[1]OCTUBRE+NVOS FDOS+ISR RESUMEN'!C12,0)</f>
        <v>0</v>
      </c>
      <c r="L20" s="43">
        <v>0</v>
      </c>
      <c r="M20" s="20">
        <f t="shared" si="0"/>
        <v>1536263</v>
      </c>
      <c r="N20" s="1"/>
      <c r="O20" s="21"/>
    </row>
    <row r="21" spans="1:15" s="22" customFormat="1" x14ac:dyDescent="0.2">
      <c r="A21" s="23" t="s">
        <v>28</v>
      </c>
      <c r="B21" s="19">
        <v>13434781</v>
      </c>
      <c r="C21" s="19">
        <v>3213730</v>
      </c>
      <c r="D21" s="19">
        <v>317475</v>
      </c>
      <c r="E21" s="19">
        <v>168549</v>
      </c>
      <c r="F21" s="19">
        <v>94757</v>
      </c>
      <c r="G21" s="19">
        <v>246950</v>
      </c>
      <c r="H21" s="19">
        <v>763036</v>
      </c>
      <c r="I21" s="19">
        <v>196043</v>
      </c>
      <c r="J21" s="19">
        <v>9541</v>
      </c>
      <c r="K21" s="43">
        <f>ROUND('[1]OCTUBRE+NVOS FDOS+ISR RESUMEN'!C13,0)</f>
        <v>0</v>
      </c>
      <c r="L21" s="43">
        <v>593928</v>
      </c>
      <c r="M21" s="20">
        <f t="shared" si="0"/>
        <v>19038790</v>
      </c>
      <c r="N21" s="1"/>
      <c r="O21" s="21"/>
    </row>
    <row r="22" spans="1:15" s="22" customFormat="1" x14ac:dyDescent="0.2">
      <c r="A22" s="23" t="s">
        <v>29</v>
      </c>
      <c r="B22" s="19">
        <v>812685</v>
      </c>
      <c r="C22" s="19">
        <v>194402</v>
      </c>
      <c r="D22" s="19">
        <v>19204</v>
      </c>
      <c r="E22" s="19">
        <v>10196</v>
      </c>
      <c r="F22" s="19">
        <v>5732</v>
      </c>
      <c r="G22" s="19">
        <v>97561</v>
      </c>
      <c r="H22" s="19">
        <v>76296</v>
      </c>
      <c r="I22" s="19">
        <v>137337</v>
      </c>
      <c r="J22" s="19">
        <v>0</v>
      </c>
      <c r="K22" s="43">
        <f>ROUND('[1]OCTUBRE+NVOS FDOS+ISR RESUMEN'!C14,0)</f>
        <v>0</v>
      </c>
      <c r="L22" s="43">
        <v>0</v>
      </c>
      <c r="M22" s="20">
        <f t="shared" si="0"/>
        <v>1353413</v>
      </c>
      <c r="N22" s="1"/>
      <c r="O22" s="21"/>
    </row>
    <row r="23" spans="1:15" s="22" customFormat="1" x14ac:dyDescent="0.2">
      <c r="A23" s="23" t="s">
        <v>30</v>
      </c>
      <c r="B23" s="19">
        <v>1177255</v>
      </c>
      <c r="C23" s="19">
        <v>281611</v>
      </c>
      <c r="D23" s="19">
        <v>27819</v>
      </c>
      <c r="E23" s="19">
        <v>14769</v>
      </c>
      <c r="F23" s="19">
        <v>8303</v>
      </c>
      <c r="G23" s="19">
        <v>97561</v>
      </c>
      <c r="H23" s="19">
        <v>174650</v>
      </c>
      <c r="I23" s="19">
        <v>284901</v>
      </c>
      <c r="J23" s="19">
        <v>43</v>
      </c>
      <c r="K23" s="43">
        <f>ROUND('[1]OCTUBRE+NVOS FDOS+ISR RESUMEN'!C15,0)</f>
        <v>0</v>
      </c>
      <c r="L23" s="43">
        <v>10186</v>
      </c>
      <c r="M23" s="20">
        <f t="shared" si="0"/>
        <v>2077098</v>
      </c>
      <c r="N23" s="1"/>
      <c r="O23" s="21"/>
    </row>
    <row r="24" spans="1:15" s="22" customFormat="1" x14ac:dyDescent="0.2">
      <c r="A24" s="23" t="s">
        <v>31</v>
      </c>
      <c r="B24" s="19">
        <v>2880156</v>
      </c>
      <c r="C24" s="19">
        <v>688961</v>
      </c>
      <c r="D24" s="19">
        <v>68060</v>
      </c>
      <c r="E24" s="19">
        <v>36134</v>
      </c>
      <c r="F24" s="19">
        <v>20314</v>
      </c>
      <c r="G24" s="19">
        <v>246950</v>
      </c>
      <c r="H24" s="19">
        <v>242878</v>
      </c>
      <c r="I24" s="19">
        <v>203996</v>
      </c>
      <c r="J24" s="19">
        <v>2458</v>
      </c>
      <c r="K24" s="43">
        <f>ROUND('[1]OCTUBRE+NVOS FDOS+ISR RESUMEN'!C16,0)</f>
        <v>0</v>
      </c>
      <c r="L24" s="43">
        <v>49755</v>
      </c>
      <c r="M24" s="20">
        <f t="shared" si="0"/>
        <v>4439662</v>
      </c>
      <c r="N24" s="1"/>
      <c r="O24" s="21"/>
    </row>
    <row r="25" spans="1:15" s="22" customFormat="1" x14ac:dyDescent="0.2">
      <c r="A25" s="23" t="s">
        <v>32</v>
      </c>
      <c r="B25" s="19">
        <v>1484131</v>
      </c>
      <c r="C25" s="19">
        <v>355018</v>
      </c>
      <c r="D25" s="19">
        <v>35071</v>
      </c>
      <c r="E25" s="19">
        <v>18619</v>
      </c>
      <c r="F25" s="19">
        <v>10468</v>
      </c>
      <c r="G25" s="19">
        <v>97561</v>
      </c>
      <c r="H25" s="19">
        <v>174183</v>
      </c>
      <c r="I25" s="19">
        <v>244446</v>
      </c>
      <c r="J25" s="19">
        <v>243</v>
      </c>
      <c r="K25" s="43">
        <f>ROUND('[1]OCTUBRE+NVOS FDOS+ISR RESUMEN'!C17,0)</f>
        <v>46408</v>
      </c>
      <c r="L25" s="43">
        <v>22948</v>
      </c>
      <c r="M25" s="20">
        <f t="shared" si="0"/>
        <v>2489096</v>
      </c>
      <c r="N25" s="1"/>
      <c r="O25" s="21"/>
    </row>
    <row r="26" spans="1:15" s="22" customFormat="1" x14ac:dyDescent="0.2">
      <c r="A26" s="23" t="s">
        <v>33</v>
      </c>
      <c r="B26" s="19">
        <v>967919</v>
      </c>
      <c r="C26" s="19">
        <v>231536</v>
      </c>
      <c r="D26" s="19">
        <v>22873</v>
      </c>
      <c r="E26" s="19">
        <v>12143</v>
      </c>
      <c r="F26" s="19">
        <v>6827</v>
      </c>
      <c r="G26" s="19">
        <v>246950</v>
      </c>
      <c r="H26" s="19">
        <v>98923</v>
      </c>
      <c r="I26" s="19">
        <v>166110</v>
      </c>
      <c r="J26" s="19">
        <v>2</v>
      </c>
      <c r="K26" s="43">
        <f>ROUND('[1]OCTUBRE+NVOS FDOS+ISR RESUMEN'!C18,0)</f>
        <v>0</v>
      </c>
      <c r="L26" s="43">
        <v>4591</v>
      </c>
      <c r="M26" s="20">
        <f t="shared" si="0"/>
        <v>1757874</v>
      </c>
      <c r="N26" s="1"/>
      <c r="O26" s="21"/>
    </row>
    <row r="27" spans="1:15" s="22" customFormat="1" x14ac:dyDescent="0.2">
      <c r="A27" s="23" t="s">
        <v>34</v>
      </c>
      <c r="B27" s="19">
        <v>1523134</v>
      </c>
      <c r="C27" s="19">
        <v>364348</v>
      </c>
      <c r="D27" s="19">
        <v>35993</v>
      </c>
      <c r="E27" s="19">
        <v>19109</v>
      </c>
      <c r="F27" s="19">
        <v>10743</v>
      </c>
      <c r="G27" s="19">
        <v>246950</v>
      </c>
      <c r="H27" s="19">
        <v>150062</v>
      </c>
      <c r="I27" s="19">
        <v>198232</v>
      </c>
      <c r="J27" s="19">
        <v>323</v>
      </c>
      <c r="K27" s="43">
        <f>ROUND('[1]OCTUBRE+NVOS FDOS+ISR RESUMEN'!C19,0)</f>
        <v>114272</v>
      </c>
      <c r="L27" s="43">
        <v>29586</v>
      </c>
      <c r="M27" s="20">
        <f t="shared" si="0"/>
        <v>2692752</v>
      </c>
      <c r="N27" s="1"/>
      <c r="O27" s="21"/>
    </row>
    <row r="28" spans="1:15" s="22" customFormat="1" x14ac:dyDescent="0.2">
      <c r="A28" s="23" t="s">
        <v>35</v>
      </c>
      <c r="B28" s="19">
        <v>1790359</v>
      </c>
      <c r="C28" s="19">
        <v>428271</v>
      </c>
      <c r="D28" s="19">
        <v>42308</v>
      </c>
      <c r="E28" s="19">
        <v>22461</v>
      </c>
      <c r="F28" s="19">
        <v>12628</v>
      </c>
      <c r="G28" s="19">
        <v>97561</v>
      </c>
      <c r="H28" s="19">
        <v>155271</v>
      </c>
      <c r="I28" s="19">
        <v>162516</v>
      </c>
      <c r="J28" s="19">
        <v>42</v>
      </c>
      <c r="K28" s="43">
        <f>ROUND('[1]OCTUBRE+NVOS FDOS+ISR RESUMEN'!C20,0)</f>
        <v>0</v>
      </c>
      <c r="L28" s="43">
        <v>15709</v>
      </c>
      <c r="M28" s="20">
        <f t="shared" si="0"/>
        <v>2727126</v>
      </c>
      <c r="N28" s="1"/>
      <c r="O28" s="21"/>
    </row>
    <row r="29" spans="1:15" s="22" customFormat="1" x14ac:dyDescent="0.2">
      <c r="A29" s="23" t="s">
        <v>36</v>
      </c>
      <c r="B29" s="19">
        <v>1457669</v>
      </c>
      <c r="C29" s="19">
        <v>348688</v>
      </c>
      <c r="D29" s="19">
        <v>34446</v>
      </c>
      <c r="E29" s="19">
        <v>18287</v>
      </c>
      <c r="F29" s="19">
        <v>10281</v>
      </c>
      <c r="G29" s="19">
        <v>97561</v>
      </c>
      <c r="H29" s="19">
        <v>176784</v>
      </c>
      <c r="I29" s="19">
        <v>250542</v>
      </c>
      <c r="J29" s="19">
        <v>312</v>
      </c>
      <c r="K29" s="43">
        <f>ROUND('[1]OCTUBRE+NVOS FDOS+ISR RESUMEN'!C21,0)</f>
        <v>0</v>
      </c>
      <c r="L29" s="43">
        <v>5838</v>
      </c>
      <c r="M29" s="20">
        <f t="shared" si="0"/>
        <v>2400408</v>
      </c>
      <c r="N29" s="1"/>
      <c r="O29" s="21"/>
    </row>
    <row r="30" spans="1:15" s="22" customFormat="1" x14ac:dyDescent="0.2">
      <c r="A30" s="23" t="s">
        <v>37</v>
      </c>
      <c r="B30" s="19">
        <v>1118760</v>
      </c>
      <c r="C30" s="19">
        <v>267618</v>
      </c>
      <c r="D30" s="19">
        <v>26437</v>
      </c>
      <c r="E30" s="19">
        <v>14036</v>
      </c>
      <c r="F30" s="19">
        <v>7891</v>
      </c>
      <c r="G30" s="19">
        <v>97561</v>
      </c>
      <c r="H30" s="19">
        <v>136108</v>
      </c>
      <c r="I30" s="19">
        <v>215787</v>
      </c>
      <c r="J30" s="19">
        <v>192</v>
      </c>
      <c r="K30" s="43">
        <f>ROUND('[1]OCTUBRE+NVOS FDOS+ISR RESUMEN'!C22,0)</f>
        <v>0</v>
      </c>
      <c r="L30" s="43">
        <v>13569</v>
      </c>
      <c r="M30" s="20">
        <f t="shared" si="0"/>
        <v>1897959</v>
      </c>
      <c r="N30" s="1"/>
      <c r="O30" s="21"/>
    </row>
    <row r="31" spans="1:15" s="22" customFormat="1" x14ac:dyDescent="0.2">
      <c r="A31" s="23" t="s">
        <v>38</v>
      </c>
      <c r="B31" s="19">
        <v>1520804</v>
      </c>
      <c r="C31" s="19">
        <v>363791</v>
      </c>
      <c r="D31" s="19">
        <v>35938</v>
      </c>
      <c r="E31" s="19">
        <v>19080</v>
      </c>
      <c r="F31" s="19">
        <v>10726</v>
      </c>
      <c r="G31" s="19">
        <v>97561</v>
      </c>
      <c r="H31" s="19">
        <v>150890</v>
      </c>
      <c r="I31" s="19">
        <v>192676</v>
      </c>
      <c r="J31" s="19">
        <v>18</v>
      </c>
      <c r="K31" s="43">
        <f>ROUND('[1]OCTUBRE+NVOS FDOS+ISR RESUMEN'!C23,0)</f>
        <v>58366</v>
      </c>
      <c r="L31" s="43">
        <v>2348</v>
      </c>
      <c r="M31" s="20">
        <f t="shared" si="0"/>
        <v>2452198</v>
      </c>
      <c r="N31" s="1"/>
      <c r="O31" s="21"/>
    </row>
    <row r="32" spans="1:15" s="22" customFormat="1" x14ac:dyDescent="0.2">
      <c r="A32" s="23" t="s">
        <v>39</v>
      </c>
      <c r="B32" s="19">
        <v>840555</v>
      </c>
      <c r="C32" s="19">
        <v>201068</v>
      </c>
      <c r="D32" s="19">
        <v>19863</v>
      </c>
      <c r="E32" s="19">
        <v>10545</v>
      </c>
      <c r="F32" s="19">
        <v>5929</v>
      </c>
      <c r="G32" s="19">
        <v>97561</v>
      </c>
      <c r="H32" s="19">
        <v>98682</v>
      </c>
      <c r="I32" s="19">
        <v>177710</v>
      </c>
      <c r="J32" s="19">
        <v>0</v>
      </c>
      <c r="K32" s="43">
        <f>ROUND('[1]OCTUBRE+NVOS FDOS+ISR RESUMEN'!C24,0)</f>
        <v>0</v>
      </c>
      <c r="L32" s="43">
        <v>0</v>
      </c>
      <c r="M32" s="20">
        <f t="shared" si="0"/>
        <v>1451913</v>
      </c>
      <c r="N32" s="1"/>
      <c r="O32" s="21"/>
    </row>
    <row r="33" spans="1:15" s="22" customFormat="1" x14ac:dyDescent="0.2">
      <c r="A33" s="23" t="s">
        <v>40</v>
      </c>
      <c r="B33" s="19">
        <v>6800971</v>
      </c>
      <c r="C33" s="19">
        <v>1626859</v>
      </c>
      <c r="D33" s="19">
        <v>160713</v>
      </c>
      <c r="E33" s="19">
        <v>85323</v>
      </c>
      <c r="F33" s="19">
        <v>47968</v>
      </c>
      <c r="G33" s="19">
        <v>97561</v>
      </c>
      <c r="H33" s="19">
        <v>503647</v>
      </c>
      <c r="I33" s="19">
        <v>256075</v>
      </c>
      <c r="J33" s="19">
        <v>3342</v>
      </c>
      <c r="K33" s="43">
        <f>ROUND('[1]OCTUBRE+NVOS FDOS+ISR RESUMEN'!C25,0)</f>
        <v>943024</v>
      </c>
      <c r="L33" s="43">
        <v>117759</v>
      </c>
      <c r="M33" s="20">
        <f t="shared" si="0"/>
        <v>10643242</v>
      </c>
      <c r="N33" s="1"/>
      <c r="O33" s="21"/>
    </row>
    <row r="34" spans="1:15" s="22" customFormat="1" x14ac:dyDescent="0.2">
      <c r="A34" s="23" t="s">
        <v>41</v>
      </c>
      <c r="B34" s="19">
        <v>27487280</v>
      </c>
      <c r="C34" s="19">
        <v>6575223</v>
      </c>
      <c r="D34" s="19">
        <v>649547</v>
      </c>
      <c r="E34" s="19">
        <v>344847</v>
      </c>
      <c r="F34" s="19">
        <v>193870</v>
      </c>
      <c r="G34" s="19">
        <v>246950</v>
      </c>
      <c r="H34" s="19">
        <v>1743992</v>
      </c>
      <c r="I34" s="19">
        <v>185801</v>
      </c>
      <c r="J34" s="19">
        <v>17568</v>
      </c>
      <c r="K34" s="43">
        <f>ROUND('[1]OCTUBRE+NVOS FDOS+ISR RESUMEN'!C26,0)</f>
        <v>0</v>
      </c>
      <c r="L34" s="43">
        <v>830274</v>
      </c>
      <c r="M34" s="20">
        <f t="shared" si="0"/>
        <v>38275352</v>
      </c>
      <c r="N34" s="1"/>
      <c r="O34" s="21"/>
    </row>
    <row r="35" spans="1:15" s="22" customFormat="1" x14ac:dyDescent="0.2">
      <c r="A35" s="23" t="s">
        <v>42</v>
      </c>
      <c r="B35" s="19">
        <v>918462</v>
      </c>
      <c r="C35" s="19">
        <v>219705</v>
      </c>
      <c r="D35" s="19">
        <v>21704</v>
      </c>
      <c r="E35" s="19">
        <v>11523</v>
      </c>
      <c r="F35" s="19">
        <v>6478</v>
      </c>
      <c r="G35" s="19">
        <v>246950</v>
      </c>
      <c r="H35" s="19">
        <v>81433</v>
      </c>
      <c r="I35" s="19">
        <v>133838</v>
      </c>
      <c r="J35" s="19">
        <v>0</v>
      </c>
      <c r="K35" s="43">
        <f>ROUND('[1]OCTUBRE+NVOS FDOS+ISR RESUMEN'!C27,0)</f>
        <v>0</v>
      </c>
      <c r="L35" s="43">
        <v>166</v>
      </c>
      <c r="M35" s="20">
        <f t="shared" si="0"/>
        <v>1640259</v>
      </c>
      <c r="N35" s="1"/>
      <c r="O35" s="21"/>
    </row>
    <row r="36" spans="1:15" s="22" customFormat="1" x14ac:dyDescent="0.2">
      <c r="A36" s="23" t="s">
        <v>43</v>
      </c>
      <c r="B36" s="19">
        <v>970717</v>
      </c>
      <c r="C36" s="19">
        <v>232204</v>
      </c>
      <c r="D36" s="19">
        <v>22939</v>
      </c>
      <c r="E36" s="19">
        <v>12178</v>
      </c>
      <c r="F36" s="19">
        <v>6847</v>
      </c>
      <c r="G36" s="19">
        <v>246950</v>
      </c>
      <c r="H36" s="19">
        <v>108115</v>
      </c>
      <c r="I36" s="19">
        <v>184804</v>
      </c>
      <c r="J36" s="19">
        <v>159</v>
      </c>
      <c r="K36" s="43">
        <f>ROUND('[1]OCTUBRE+NVOS FDOS+ISR RESUMEN'!C28,0)</f>
        <v>0</v>
      </c>
      <c r="L36" s="43">
        <v>12775</v>
      </c>
      <c r="M36" s="20">
        <f t="shared" si="0"/>
        <v>1797688</v>
      </c>
      <c r="N36" s="1"/>
      <c r="O36" s="21"/>
    </row>
    <row r="37" spans="1:15" s="22" customFormat="1" x14ac:dyDescent="0.2">
      <c r="A37" s="23" t="s">
        <v>44</v>
      </c>
      <c r="B37" s="19">
        <v>2290233</v>
      </c>
      <c r="C37" s="19">
        <v>547846</v>
      </c>
      <c r="D37" s="19">
        <v>54120</v>
      </c>
      <c r="E37" s="19">
        <v>28733</v>
      </c>
      <c r="F37" s="19">
        <v>16153</v>
      </c>
      <c r="G37" s="19">
        <v>246950</v>
      </c>
      <c r="H37" s="19">
        <v>193501</v>
      </c>
      <c r="I37" s="19">
        <v>208518</v>
      </c>
      <c r="J37" s="19">
        <v>117</v>
      </c>
      <c r="K37" s="43">
        <f>ROUND('[1]OCTUBRE+NVOS FDOS+ISR RESUMEN'!C29,0)</f>
        <v>0</v>
      </c>
      <c r="L37" s="43">
        <v>56410</v>
      </c>
      <c r="M37" s="20">
        <f t="shared" si="0"/>
        <v>3642581</v>
      </c>
      <c r="N37" s="1"/>
      <c r="O37" s="21"/>
    </row>
    <row r="38" spans="1:15" s="22" customFormat="1" x14ac:dyDescent="0.2">
      <c r="A38" s="23" t="s">
        <v>45</v>
      </c>
      <c r="B38" s="19">
        <v>886878</v>
      </c>
      <c r="C38" s="19">
        <v>212149</v>
      </c>
      <c r="D38" s="19">
        <v>20958</v>
      </c>
      <c r="E38" s="19">
        <v>11126</v>
      </c>
      <c r="F38" s="19">
        <v>6255</v>
      </c>
      <c r="G38" s="19">
        <v>97561</v>
      </c>
      <c r="H38" s="19">
        <v>128802</v>
      </c>
      <c r="I38" s="19">
        <v>230084</v>
      </c>
      <c r="J38" s="19">
        <v>0</v>
      </c>
      <c r="K38" s="43">
        <f>ROUND('[1]OCTUBRE+NVOS FDOS+ISR RESUMEN'!C30,0)</f>
        <v>0</v>
      </c>
      <c r="L38" s="43">
        <v>0</v>
      </c>
      <c r="M38" s="20">
        <f t="shared" si="0"/>
        <v>1593813</v>
      </c>
      <c r="N38" s="1"/>
      <c r="O38" s="21"/>
    </row>
    <row r="39" spans="1:15" s="22" customFormat="1" x14ac:dyDescent="0.2">
      <c r="A39" s="23" t="s">
        <v>46</v>
      </c>
      <c r="B39" s="19">
        <v>23014692</v>
      </c>
      <c r="C39" s="19">
        <v>5505338</v>
      </c>
      <c r="D39" s="19">
        <v>543856</v>
      </c>
      <c r="E39" s="19">
        <v>288736</v>
      </c>
      <c r="F39" s="19">
        <v>162325</v>
      </c>
      <c r="G39" s="19">
        <v>246950</v>
      </c>
      <c r="H39" s="19">
        <v>1373568</v>
      </c>
      <c r="I39" s="19">
        <v>210918</v>
      </c>
      <c r="J39" s="19">
        <v>19030</v>
      </c>
      <c r="K39" s="43">
        <f>ROUND('[1]OCTUBRE+NVOS FDOS+ISR RESUMEN'!C31,0)</f>
        <v>2512083</v>
      </c>
      <c r="L39" s="43">
        <v>796494</v>
      </c>
      <c r="M39" s="20">
        <f t="shared" si="0"/>
        <v>34673990</v>
      </c>
      <c r="N39" s="1"/>
      <c r="O39" s="21"/>
    </row>
    <row r="40" spans="1:15" s="22" customFormat="1" x14ac:dyDescent="0.2">
      <c r="A40" s="23" t="s">
        <v>47</v>
      </c>
      <c r="B40" s="19">
        <v>889900</v>
      </c>
      <c r="C40" s="19">
        <v>212872</v>
      </c>
      <c r="D40" s="19">
        <v>21029</v>
      </c>
      <c r="E40" s="19">
        <v>11164</v>
      </c>
      <c r="F40" s="19">
        <v>6277</v>
      </c>
      <c r="G40" s="19">
        <v>97561</v>
      </c>
      <c r="H40" s="19">
        <v>118570</v>
      </c>
      <c r="I40" s="19">
        <v>210079</v>
      </c>
      <c r="J40" s="19">
        <v>0</v>
      </c>
      <c r="K40" s="43">
        <f>ROUND('[1]OCTUBRE+NVOS FDOS+ISR RESUMEN'!C32,0)</f>
        <v>0</v>
      </c>
      <c r="L40" s="43">
        <v>0</v>
      </c>
      <c r="M40" s="20">
        <f t="shared" si="0"/>
        <v>1567452</v>
      </c>
      <c r="N40" s="1"/>
      <c r="O40" s="21"/>
    </row>
    <row r="41" spans="1:15" s="22" customFormat="1" x14ac:dyDescent="0.2">
      <c r="A41" s="23" t="s">
        <v>48</v>
      </c>
      <c r="B41" s="19">
        <v>1394611</v>
      </c>
      <c r="C41" s="19">
        <v>333605</v>
      </c>
      <c r="D41" s="19">
        <v>32956</v>
      </c>
      <c r="E41" s="19">
        <v>17496</v>
      </c>
      <c r="F41" s="19">
        <v>9836</v>
      </c>
      <c r="G41" s="19">
        <v>97561</v>
      </c>
      <c r="H41" s="19">
        <v>139374</v>
      </c>
      <c r="I41" s="19">
        <v>187048</v>
      </c>
      <c r="J41" s="19">
        <v>38</v>
      </c>
      <c r="K41" s="43">
        <f>ROUND('[1]OCTUBRE+NVOS FDOS+ISR RESUMEN'!C33,0)</f>
        <v>32078</v>
      </c>
      <c r="L41" s="43">
        <v>7507</v>
      </c>
      <c r="M41" s="20">
        <f t="shared" si="0"/>
        <v>2252110</v>
      </c>
      <c r="O41" s="21"/>
    </row>
    <row r="42" spans="1:15" s="22" customFormat="1" x14ac:dyDescent="0.2">
      <c r="A42" s="23" t="s">
        <v>49</v>
      </c>
      <c r="B42" s="19">
        <v>1377838</v>
      </c>
      <c r="C42" s="19">
        <v>329592</v>
      </c>
      <c r="D42" s="19">
        <v>32559</v>
      </c>
      <c r="E42" s="19">
        <v>17286</v>
      </c>
      <c r="F42" s="19">
        <v>9718</v>
      </c>
      <c r="G42" s="19">
        <v>97561</v>
      </c>
      <c r="H42" s="19">
        <v>137258</v>
      </c>
      <c r="I42" s="19">
        <v>182293</v>
      </c>
      <c r="J42" s="19">
        <v>5</v>
      </c>
      <c r="K42" s="43">
        <f>ROUND('[1]OCTUBRE+NVOS FDOS+ISR RESUMEN'!C34,0)</f>
        <v>0</v>
      </c>
      <c r="L42" s="43">
        <v>6524</v>
      </c>
      <c r="M42" s="20">
        <f t="shared" si="0"/>
        <v>2190634</v>
      </c>
      <c r="N42" s="1"/>
      <c r="O42" s="21"/>
    </row>
    <row r="43" spans="1:15" s="22" customFormat="1" ht="12.75" customHeight="1" x14ac:dyDescent="0.2">
      <c r="A43" s="23" t="s">
        <v>50</v>
      </c>
      <c r="B43" s="19">
        <v>802045</v>
      </c>
      <c r="C43" s="19">
        <v>191858</v>
      </c>
      <c r="D43" s="19">
        <v>18953</v>
      </c>
      <c r="E43" s="19">
        <v>10062</v>
      </c>
      <c r="F43" s="19">
        <v>5657</v>
      </c>
      <c r="G43" s="19">
        <v>97561</v>
      </c>
      <c r="H43" s="19">
        <v>92553</v>
      </c>
      <c r="I43" s="19">
        <v>170601</v>
      </c>
      <c r="J43" s="19">
        <v>0</v>
      </c>
      <c r="K43" s="43">
        <f>ROUND('[1]OCTUBRE+NVOS FDOS+ISR RESUMEN'!C35,0)</f>
        <v>0</v>
      </c>
      <c r="L43" s="43">
        <v>0</v>
      </c>
      <c r="M43" s="20">
        <f t="shared" si="0"/>
        <v>1389290</v>
      </c>
      <c r="N43" s="1"/>
      <c r="O43" s="21"/>
    </row>
    <row r="44" spans="1:15" s="22" customFormat="1" x14ac:dyDescent="0.2">
      <c r="A44" s="23" t="s">
        <v>51</v>
      </c>
      <c r="B44" s="19">
        <v>37906404</v>
      </c>
      <c r="C44" s="19">
        <v>9067581</v>
      </c>
      <c r="D44" s="19">
        <v>895759</v>
      </c>
      <c r="E44" s="19">
        <v>475566</v>
      </c>
      <c r="F44" s="19">
        <v>267357</v>
      </c>
      <c r="G44" s="19">
        <v>246943</v>
      </c>
      <c r="H44" s="19">
        <v>2146204</v>
      </c>
      <c r="I44" s="19">
        <v>192521</v>
      </c>
      <c r="J44" s="19">
        <v>18208</v>
      </c>
      <c r="K44" s="43">
        <f>ROUND('[1]OCTUBRE+NVOS FDOS+ISR RESUMEN'!C36,0)</f>
        <v>0</v>
      </c>
      <c r="L44" s="43">
        <v>1608201</v>
      </c>
      <c r="M44" s="20">
        <f t="shared" si="0"/>
        <v>52824744</v>
      </c>
      <c r="O44" s="21"/>
    </row>
    <row r="45" spans="1:15" s="22" customFormat="1" x14ac:dyDescent="0.2">
      <c r="A45" s="23" t="s">
        <v>52</v>
      </c>
      <c r="B45" s="19">
        <v>7497633</v>
      </c>
      <c r="C45" s="19">
        <v>1793507</v>
      </c>
      <c r="D45" s="19">
        <v>177175</v>
      </c>
      <c r="E45" s="19">
        <v>94063</v>
      </c>
      <c r="F45" s="19">
        <v>52882</v>
      </c>
      <c r="G45" s="19">
        <v>246950</v>
      </c>
      <c r="H45" s="19">
        <v>516534</v>
      </c>
      <c r="I45" s="19">
        <v>223985</v>
      </c>
      <c r="J45" s="19">
        <v>7168</v>
      </c>
      <c r="K45" s="43">
        <f>ROUND('[1]OCTUBRE+NVOS FDOS+ISR RESUMEN'!C37,0)</f>
        <v>0</v>
      </c>
      <c r="L45" s="43">
        <v>202751</v>
      </c>
      <c r="M45" s="20">
        <f t="shared" si="0"/>
        <v>10812648</v>
      </c>
      <c r="N45" s="1"/>
      <c r="O45" s="21"/>
    </row>
    <row r="46" spans="1:15" s="22" customFormat="1" x14ac:dyDescent="0.2">
      <c r="A46" s="23" t="s">
        <v>53</v>
      </c>
      <c r="B46" s="19">
        <v>1135281</v>
      </c>
      <c r="C46" s="19">
        <v>271570</v>
      </c>
      <c r="D46" s="19">
        <v>26828</v>
      </c>
      <c r="E46" s="19">
        <v>14243</v>
      </c>
      <c r="F46" s="19">
        <v>8007</v>
      </c>
      <c r="G46" s="19">
        <v>97561</v>
      </c>
      <c r="H46" s="19">
        <v>175362</v>
      </c>
      <c r="I46" s="19">
        <v>289168</v>
      </c>
      <c r="J46" s="19">
        <v>0</v>
      </c>
      <c r="K46" s="43">
        <f>ROUND('[1]OCTUBRE+NVOS FDOS+ISR RESUMEN'!C38,0)</f>
        <v>0</v>
      </c>
      <c r="L46" s="43">
        <v>0</v>
      </c>
      <c r="M46" s="20">
        <f t="shared" si="0"/>
        <v>2018020</v>
      </c>
      <c r="N46" s="1"/>
      <c r="O46" s="21"/>
    </row>
    <row r="47" spans="1:15" s="22" customFormat="1" x14ac:dyDescent="0.2">
      <c r="A47" s="23" t="s">
        <v>54</v>
      </c>
      <c r="B47" s="19">
        <v>3493988</v>
      </c>
      <c r="C47" s="19">
        <v>835796</v>
      </c>
      <c r="D47" s="19">
        <v>82566</v>
      </c>
      <c r="E47" s="19">
        <v>43835</v>
      </c>
      <c r="F47" s="19">
        <v>24643</v>
      </c>
      <c r="G47" s="19">
        <v>246950</v>
      </c>
      <c r="H47" s="19">
        <v>279642</v>
      </c>
      <c r="I47" s="19">
        <v>200130</v>
      </c>
      <c r="J47" s="19">
        <v>540</v>
      </c>
      <c r="K47" s="43">
        <f>ROUND('[1]OCTUBRE+NVOS FDOS+ISR RESUMEN'!C39,0)</f>
        <v>0</v>
      </c>
      <c r="L47" s="43">
        <v>53130</v>
      </c>
      <c r="M47" s="20">
        <f t="shared" si="0"/>
        <v>5261220</v>
      </c>
      <c r="N47" s="1"/>
      <c r="O47" s="21"/>
    </row>
    <row r="48" spans="1:15" s="22" customFormat="1" x14ac:dyDescent="0.2">
      <c r="A48" s="23" t="s">
        <v>55</v>
      </c>
      <c r="B48" s="19">
        <v>767236</v>
      </c>
      <c r="C48" s="19">
        <v>183540</v>
      </c>
      <c r="D48" s="19">
        <v>18131</v>
      </c>
      <c r="E48" s="19">
        <v>9626</v>
      </c>
      <c r="F48" s="19">
        <v>5412</v>
      </c>
      <c r="G48" s="19">
        <v>97561</v>
      </c>
      <c r="H48" s="19">
        <v>119893</v>
      </c>
      <c r="I48" s="19">
        <v>228259</v>
      </c>
      <c r="J48" s="19">
        <v>0</v>
      </c>
      <c r="K48" s="43">
        <f>ROUND('[1]OCTUBRE+NVOS FDOS+ISR RESUMEN'!C40,0)</f>
        <v>0</v>
      </c>
      <c r="L48" s="43">
        <v>0</v>
      </c>
      <c r="M48" s="20">
        <f>SUM(B48:L48)</f>
        <v>1429658</v>
      </c>
      <c r="N48" s="1"/>
      <c r="O48" s="21"/>
    </row>
    <row r="49" spans="1:15" s="22" customFormat="1" x14ac:dyDescent="0.2">
      <c r="A49" s="23" t="s">
        <v>56</v>
      </c>
      <c r="B49" s="19">
        <v>1979758</v>
      </c>
      <c r="C49" s="19">
        <v>473578</v>
      </c>
      <c r="D49" s="19">
        <v>46783</v>
      </c>
      <c r="E49" s="19">
        <v>24837</v>
      </c>
      <c r="F49" s="19">
        <v>13963</v>
      </c>
      <c r="G49" s="19">
        <v>97561</v>
      </c>
      <c r="H49" s="19">
        <v>178968</v>
      </c>
      <c r="I49" s="19">
        <v>192651</v>
      </c>
      <c r="J49" s="19">
        <v>5</v>
      </c>
      <c r="K49" s="43">
        <f>ROUND('[1]OCTUBRE+NVOS FDOS+ISR RESUMEN'!C41,0)</f>
        <v>132563</v>
      </c>
      <c r="L49" s="43">
        <v>8551</v>
      </c>
      <c r="M49" s="20">
        <f t="shared" si="0"/>
        <v>3149218</v>
      </c>
      <c r="N49" s="1"/>
      <c r="O49" s="21"/>
    </row>
    <row r="50" spans="1:15" s="22" customFormat="1" x14ac:dyDescent="0.2">
      <c r="A50" s="23" t="s">
        <v>57</v>
      </c>
      <c r="B50" s="19">
        <v>19904819</v>
      </c>
      <c r="C50" s="19">
        <v>4761427</v>
      </c>
      <c r="D50" s="19">
        <v>470368</v>
      </c>
      <c r="E50" s="19">
        <v>249720</v>
      </c>
      <c r="F50" s="19">
        <v>140391</v>
      </c>
      <c r="G50" s="19">
        <v>97561</v>
      </c>
      <c r="H50" s="19">
        <v>1099067</v>
      </c>
      <c r="I50" s="19">
        <v>200955</v>
      </c>
      <c r="J50" s="19">
        <v>10122</v>
      </c>
      <c r="K50" s="43">
        <f>ROUND('[1]OCTUBRE+NVOS FDOS+ISR RESUMEN'!C42,0)</f>
        <v>96106</v>
      </c>
      <c r="L50" s="43">
        <v>1404053</v>
      </c>
      <c r="M50" s="20">
        <f t="shared" si="0"/>
        <v>28434589</v>
      </c>
      <c r="N50" s="1"/>
      <c r="O50" s="21"/>
    </row>
    <row r="51" spans="1:15" s="22" customFormat="1" x14ac:dyDescent="0.2">
      <c r="A51" s="23" t="s">
        <v>58</v>
      </c>
      <c r="B51" s="19">
        <v>2121787</v>
      </c>
      <c r="C51" s="19">
        <v>507552</v>
      </c>
      <c r="D51" s="19">
        <v>50140</v>
      </c>
      <c r="E51" s="19">
        <v>26619</v>
      </c>
      <c r="F51" s="19">
        <v>14965</v>
      </c>
      <c r="G51" s="19">
        <v>97561</v>
      </c>
      <c r="H51" s="19">
        <v>278206</v>
      </c>
      <c r="I51" s="19">
        <v>361225</v>
      </c>
      <c r="J51" s="19">
        <v>89</v>
      </c>
      <c r="K51" s="43">
        <f>ROUND('[1]OCTUBRE+NVOS FDOS+ISR RESUMEN'!C43,0)</f>
        <v>0</v>
      </c>
      <c r="L51" s="43">
        <v>5228</v>
      </c>
      <c r="M51" s="20">
        <f>SUM(B51:L51)</f>
        <v>3463372</v>
      </c>
      <c r="O51" s="21"/>
    </row>
    <row r="52" spans="1:15" s="22" customFormat="1" x14ac:dyDescent="0.2">
      <c r="A52" s="23" t="s">
        <v>59</v>
      </c>
      <c r="B52" s="19">
        <v>4098367</v>
      </c>
      <c r="C52" s="19">
        <v>980370</v>
      </c>
      <c r="D52" s="19">
        <v>96848</v>
      </c>
      <c r="E52" s="19">
        <v>51417</v>
      </c>
      <c r="F52" s="19">
        <v>28906</v>
      </c>
      <c r="G52" s="19">
        <v>246950</v>
      </c>
      <c r="H52" s="19">
        <v>304495</v>
      </c>
      <c r="I52" s="19">
        <v>197868</v>
      </c>
      <c r="J52" s="19">
        <v>2270</v>
      </c>
      <c r="K52" s="43">
        <f>ROUND('[1]OCTUBRE+NVOS FDOS+ISR RESUMEN'!C44,0)</f>
        <v>117102</v>
      </c>
      <c r="L52" s="43">
        <v>114102</v>
      </c>
      <c r="M52" s="20">
        <f>SUM(B52:L52)</f>
        <v>6238695</v>
      </c>
      <c r="N52" s="1"/>
      <c r="O52" s="21"/>
    </row>
    <row r="53" spans="1:15" s="25" customFormat="1" x14ac:dyDescent="0.2">
      <c r="A53" s="24" t="s">
        <v>60</v>
      </c>
      <c r="B53" s="19">
        <v>20730999</v>
      </c>
      <c r="C53" s="19">
        <v>4959057</v>
      </c>
      <c r="D53" s="19">
        <v>489891</v>
      </c>
      <c r="E53" s="19">
        <v>260085</v>
      </c>
      <c r="F53" s="19">
        <v>146218</v>
      </c>
      <c r="G53" s="19">
        <v>97561</v>
      </c>
      <c r="H53" s="19">
        <v>1195634</v>
      </c>
      <c r="I53" s="19">
        <v>193887</v>
      </c>
      <c r="J53" s="19">
        <v>25476</v>
      </c>
      <c r="K53" s="43">
        <f>ROUND('[1]OCTUBRE+NVOS FDOS+ISR RESUMEN'!C45,0)</f>
        <v>0</v>
      </c>
      <c r="L53" s="43">
        <v>1133382</v>
      </c>
      <c r="M53" s="20">
        <f t="shared" si="0"/>
        <v>29232190</v>
      </c>
      <c r="O53" s="44"/>
    </row>
    <row r="54" spans="1:15" s="22" customFormat="1" x14ac:dyDescent="0.2">
      <c r="A54" s="23" t="s">
        <v>61</v>
      </c>
      <c r="B54" s="19">
        <v>1018466</v>
      </c>
      <c r="C54" s="19">
        <v>243627</v>
      </c>
      <c r="D54" s="19">
        <v>24067</v>
      </c>
      <c r="E54" s="19">
        <v>12777</v>
      </c>
      <c r="F54" s="19">
        <v>7183</v>
      </c>
      <c r="G54" s="19">
        <v>97561</v>
      </c>
      <c r="H54" s="19">
        <v>140019</v>
      </c>
      <c r="I54" s="19">
        <v>235851</v>
      </c>
      <c r="J54" s="19">
        <v>6</v>
      </c>
      <c r="K54" s="43">
        <f>ROUND('[1]OCTUBRE+NVOS FDOS+ISR RESUMEN'!C46,0)</f>
        <v>0</v>
      </c>
      <c r="L54" s="43">
        <v>0</v>
      </c>
      <c r="M54" s="20">
        <f>SUM(B54:L54)</f>
        <v>1779557</v>
      </c>
      <c r="N54" s="1"/>
      <c r="O54" s="21"/>
    </row>
    <row r="55" spans="1:15" s="22" customFormat="1" x14ac:dyDescent="0.2">
      <c r="A55" s="23" t="s">
        <v>62</v>
      </c>
      <c r="B55" s="19">
        <v>1924526</v>
      </c>
      <c r="C55" s="19">
        <v>460363</v>
      </c>
      <c r="D55" s="19">
        <v>45478</v>
      </c>
      <c r="E55" s="19">
        <v>24144</v>
      </c>
      <c r="F55" s="19">
        <v>13574</v>
      </c>
      <c r="G55" s="19">
        <v>97561</v>
      </c>
      <c r="H55" s="19">
        <v>180521</v>
      </c>
      <c r="I55" s="19">
        <v>206113</v>
      </c>
      <c r="J55" s="19">
        <v>784</v>
      </c>
      <c r="K55" s="43">
        <f>ROUND('[1]OCTUBRE+NVOS FDOS+ISR RESUMEN'!C47,0)</f>
        <v>26108</v>
      </c>
      <c r="L55" s="43">
        <v>21392</v>
      </c>
      <c r="M55" s="20">
        <f>SUM(B55:L55)</f>
        <v>3000564</v>
      </c>
      <c r="N55" s="1"/>
      <c r="O55" s="21"/>
    </row>
    <row r="56" spans="1:15" s="22" customFormat="1" ht="12.75" thickBot="1" x14ac:dyDescent="0.25">
      <c r="A56" s="26" t="s">
        <v>63</v>
      </c>
      <c r="B56" s="27">
        <f>SUM(B13:B55)</f>
        <v>221025333</v>
      </c>
      <c r="C56" s="27">
        <f t="shared" ref="C56:I56" si="1">SUM(C13:C55)</f>
        <v>52871413</v>
      </c>
      <c r="D56" s="27">
        <f t="shared" si="1"/>
        <v>5223013</v>
      </c>
      <c r="E56" s="27">
        <f t="shared" si="1"/>
        <v>2772919</v>
      </c>
      <c r="F56" s="27">
        <f t="shared" si="1"/>
        <v>1558914</v>
      </c>
      <c r="G56" s="27">
        <f t="shared" si="1"/>
        <v>6585340</v>
      </c>
      <c r="H56" s="27">
        <f>SUM(H13:H55)</f>
        <v>15581843</v>
      </c>
      <c r="I56" s="27">
        <f t="shared" si="1"/>
        <v>9150722</v>
      </c>
      <c r="J56" s="27">
        <f>SUM(J13:J55)</f>
        <v>123636</v>
      </c>
      <c r="K56" s="27">
        <f>SUM(K13:K55)</f>
        <v>6373747</v>
      </c>
      <c r="L56" s="27">
        <f>SUM(L13:L55)</f>
        <v>7462973</v>
      </c>
      <c r="M56" s="28">
        <f>SUM(M13:M55)</f>
        <v>328729853</v>
      </c>
      <c r="O56" s="21"/>
    </row>
    <row r="58" spans="1:15" s="29" customFormat="1" x14ac:dyDescent="0.2">
      <c r="K58" s="30"/>
    </row>
    <row r="59" spans="1:15" s="22" customFormat="1" x14ac:dyDescent="0.2">
      <c r="A59" s="31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O59" s="21"/>
    </row>
    <row r="60" spans="1:15" s="22" customFormat="1" x14ac:dyDescent="0.2">
      <c r="A60" s="52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O60" s="21"/>
    </row>
    <row r="61" spans="1:15" s="22" customFormat="1" x14ac:dyDescent="0.2">
      <c r="O61" s="21"/>
    </row>
    <row r="62" spans="1:15" s="22" customFormat="1" x14ac:dyDescent="0.2">
      <c r="O62" s="21"/>
    </row>
    <row r="63" spans="1:15" s="22" customFormat="1" x14ac:dyDescent="0.2">
      <c r="O63" s="21"/>
    </row>
    <row r="64" spans="1:15" s="22" customFormat="1" x14ac:dyDescent="0.2">
      <c r="O64" s="21"/>
    </row>
    <row r="65" spans="2:15" s="22" customFormat="1" x14ac:dyDescent="0.2">
      <c r="O65" s="21"/>
    </row>
    <row r="66" spans="2:15" s="22" customFormat="1" x14ac:dyDescent="0.2">
      <c r="O66" s="21"/>
    </row>
    <row r="67" spans="2:15" s="22" customFormat="1" x14ac:dyDescent="0.2">
      <c r="O67" s="21"/>
    </row>
    <row r="68" spans="2:15" s="22" customFormat="1" x14ac:dyDescent="0.2">
      <c r="O68" s="21"/>
    </row>
    <row r="69" spans="2:15" s="22" customFormat="1" ht="12.75" customHeight="1" x14ac:dyDescent="0.2">
      <c r="B69" s="34"/>
      <c r="C69" s="34"/>
      <c r="D69" s="55" t="s">
        <v>86</v>
      </c>
      <c r="E69" s="55"/>
      <c r="F69" s="55"/>
      <c r="G69" s="55"/>
      <c r="H69" s="55"/>
      <c r="I69" s="55"/>
      <c r="J69" s="34"/>
      <c r="K69" s="34"/>
      <c r="L69" s="34"/>
      <c r="M69" s="34"/>
      <c r="O69" s="21"/>
    </row>
    <row r="70" spans="2:15" s="22" customFormat="1" ht="12.75" customHeight="1" x14ac:dyDescent="0.2">
      <c r="D70" s="56" t="s">
        <v>85</v>
      </c>
      <c r="E70" s="56"/>
      <c r="F70" s="56"/>
      <c r="G70" s="56"/>
      <c r="H70" s="56"/>
      <c r="I70" s="56"/>
      <c r="O70" s="21"/>
    </row>
    <row r="71" spans="2:15" s="22" customFormat="1" x14ac:dyDescent="0.2">
      <c r="F71" s="36"/>
      <c r="G71" s="31" t="s">
        <v>64</v>
      </c>
      <c r="H71" s="37"/>
      <c r="I71" s="31" t="s">
        <v>65</v>
      </c>
      <c r="O71" s="21"/>
    </row>
    <row r="72" spans="2:15" s="22" customFormat="1" x14ac:dyDescent="0.2">
      <c r="O72" s="21"/>
    </row>
    <row r="73" spans="2:15" s="22" customFormat="1" x14ac:dyDescent="0.2">
      <c r="C73" s="38" t="s">
        <v>7</v>
      </c>
      <c r="D73" s="39"/>
      <c r="F73" s="40"/>
      <c r="G73" s="30">
        <v>1105126667</v>
      </c>
      <c r="H73" s="31" t="s">
        <v>66</v>
      </c>
      <c r="I73" s="30">
        <v>221025333</v>
      </c>
      <c r="O73" s="21"/>
    </row>
    <row r="74" spans="2:15" s="22" customFormat="1" x14ac:dyDescent="0.2">
      <c r="C74" s="38"/>
      <c r="D74" s="39"/>
      <c r="F74" s="40"/>
      <c r="G74" s="30"/>
      <c r="H74" s="36"/>
      <c r="I74" s="30"/>
      <c r="O74" s="21"/>
    </row>
    <row r="75" spans="2:15" s="22" customFormat="1" x14ac:dyDescent="0.2">
      <c r="C75" s="36" t="s">
        <v>67</v>
      </c>
      <c r="D75" s="36"/>
      <c r="G75" s="30">
        <v>52871413</v>
      </c>
      <c r="H75" s="31" t="s">
        <v>68</v>
      </c>
      <c r="I75" s="30">
        <v>52871413</v>
      </c>
      <c r="O75" s="21"/>
    </row>
    <row r="76" spans="2:15" s="22" customFormat="1" x14ac:dyDescent="0.2">
      <c r="C76" s="36"/>
      <c r="D76" s="36"/>
      <c r="G76" s="30"/>
      <c r="H76" s="31"/>
      <c r="I76" s="30"/>
      <c r="O76" s="21"/>
    </row>
    <row r="77" spans="2:15" s="22" customFormat="1" x14ac:dyDescent="0.2">
      <c r="C77" s="36" t="s">
        <v>69</v>
      </c>
      <c r="D77" s="36"/>
      <c r="G77" s="30">
        <v>26115065</v>
      </c>
      <c r="H77" s="31" t="s">
        <v>66</v>
      </c>
      <c r="I77" s="30">
        <v>5223013</v>
      </c>
      <c r="O77" s="21"/>
    </row>
    <row r="78" spans="2:15" s="22" customFormat="1" x14ac:dyDescent="0.2">
      <c r="C78" s="36"/>
      <c r="D78" s="36"/>
      <c r="G78" s="30"/>
      <c r="H78" s="31"/>
      <c r="I78" s="30"/>
      <c r="O78" s="21"/>
    </row>
    <row r="79" spans="2:15" s="22" customFormat="1" x14ac:dyDescent="0.2">
      <c r="C79" s="36" t="s">
        <v>70</v>
      </c>
      <c r="G79" s="30">
        <v>13864596</v>
      </c>
      <c r="H79" s="31" t="s">
        <v>66</v>
      </c>
      <c r="I79" s="30">
        <v>2772919</v>
      </c>
      <c r="O79" s="21"/>
    </row>
    <row r="80" spans="2:15" s="22" customFormat="1" x14ac:dyDescent="0.2">
      <c r="C80" s="36"/>
      <c r="G80" s="30"/>
      <c r="H80" s="31"/>
      <c r="I80" s="30"/>
      <c r="O80" s="21"/>
    </row>
    <row r="81" spans="3:15" s="22" customFormat="1" x14ac:dyDescent="0.2">
      <c r="C81" s="36" t="s">
        <v>71</v>
      </c>
      <c r="D81" s="36"/>
      <c r="G81" s="30">
        <v>7794568</v>
      </c>
      <c r="H81" s="31" t="s">
        <v>66</v>
      </c>
      <c r="I81" s="30">
        <v>1558914</v>
      </c>
      <c r="O81" s="21"/>
    </row>
    <row r="82" spans="3:15" s="22" customFormat="1" x14ac:dyDescent="0.2">
      <c r="C82" s="36"/>
      <c r="D82" s="36"/>
      <c r="G82" s="30"/>
      <c r="H82" s="31"/>
      <c r="I82" s="30"/>
      <c r="O82" s="21"/>
    </row>
    <row r="83" spans="3:15" s="22" customFormat="1" x14ac:dyDescent="0.2">
      <c r="C83" s="36" t="s">
        <v>72</v>
      </c>
      <c r="D83" s="36"/>
      <c r="F83" s="36"/>
      <c r="G83" s="30">
        <v>32926698</v>
      </c>
      <c r="H83" s="31" t="s">
        <v>66</v>
      </c>
      <c r="I83" s="30">
        <v>6585340</v>
      </c>
      <c r="O83" s="21"/>
    </row>
    <row r="84" spans="3:15" s="22" customFormat="1" x14ac:dyDescent="0.2">
      <c r="C84" s="36"/>
      <c r="D84" s="36"/>
      <c r="F84" s="36"/>
      <c r="G84" s="30"/>
      <c r="H84" s="31"/>
      <c r="I84" s="30"/>
      <c r="O84" s="21"/>
    </row>
    <row r="85" spans="3:15" s="22" customFormat="1" x14ac:dyDescent="0.2">
      <c r="C85" s="36" t="s">
        <v>73</v>
      </c>
      <c r="G85" s="30">
        <v>77909215</v>
      </c>
      <c r="H85" s="31" t="s">
        <v>66</v>
      </c>
      <c r="I85" s="30">
        <v>15581843</v>
      </c>
      <c r="O85" s="21"/>
    </row>
    <row r="86" spans="3:15" s="22" customFormat="1" x14ac:dyDescent="0.2">
      <c r="C86" s="36"/>
      <c r="G86" s="30"/>
      <c r="H86" s="31"/>
      <c r="I86" s="30"/>
      <c r="O86" s="21"/>
    </row>
    <row r="87" spans="3:15" s="22" customFormat="1" x14ac:dyDescent="0.2">
      <c r="C87" s="36" t="s">
        <v>74</v>
      </c>
      <c r="D87" s="36"/>
      <c r="G87" s="30">
        <v>45753610</v>
      </c>
      <c r="H87" s="31" t="s">
        <v>66</v>
      </c>
      <c r="I87" s="30">
        <v>9150722</v>
      </c>
      <c r="O87" s="21"/>
    </row>
    <row r="88" spans="3:15" s="22" customFormat="1" x14ac:dyDescent="0.2">
      <c r="C88" s="36"/>
      <c r="D88" s="36"/>
      <c r="G88" s="30"/>
      <c r="H88" s="31"/>
      <c r="I88" s="30"/>
      <c r="O88" s="21"/>
    </row>
    <row r="89" spans="3:15" s="22" customFormat="1" x14ac:dyDescent="0.2">
      <c r="C89" s="36" t="s">
        <v>75</v>
      </c>
      <c r="G89" s="30">
        <v>618181</v>
      </c>
      <c r="H89" s="31" t="s">
        <v>66</v>
      </c>
      <c r="I89" s="30">
        <v>123636</v>
      </c>
      <c r="O89" s="21"/>
    </row>
    <row r="90" spans="3:15" s="22" customFormat="1" x14ac:dyDescent="0.2">
      <c r="C90" s="36"/>
      <c r="G90" s="30"/>
      <c r="H90" s="31"/>
      <c r="I90" s="30"/>
      <c r="O90" s="21"/>
    </row>
    <row r="91" spans="3:15" s="22" customFormat="1" x14ac:dyDescent="0.2">
      <c r="C91" s="36" t="s">
        <v>76</v>
      </c>
      <c r="G91" s="30">
        <v>6373747</v>
      </c>
      <c r="H91" s="31" t="s">
        <v>77</v>
      </c>
      <c r="I91" s="30">
        <v>6373747</v>
      </c>
      <c r="O91" s="21"/>
    </row>
    <row r="92" spans="3:15" s="22" customFormat="1" x14ac:dyDescent="0.2">
      <c r="C92" s="36"/>
      <c r="G92" s="30"/>
      <c r="H92" s="31"/>
      <c r="I92" s="30"/>
      <c r="O92" s="21"/>
    </row>
    <row r="93" spans="3:15" s="22" customFormat="1" x14ac:dyDescent="0.2">
      <c r="C93" s="36" t="s">
        <v>78</v>
      </c>
      <c r="G93" s="41">
        <v>20170198</v>
      </c>
      <c r="H93" s="31" t="s">
        <v>79</v>
      </c>
      <c r="I93" s="41">
        <v>7462973</v>
      </c>
      <c r="O93" s="21"/>
    </row>
    <row r="94" spans="3:15" s="22" customFormat="1" x14ac:dyDescent="0.2">
      <c r="C94" s="36"/>
      <c r="G94" s="30"/>
      <c r="H94" s="36"/>
      <c r="I94" s="30"/>
      <c r="O94" s="21"/>
    </row>
    <row r="95" spans="3:15" s="22" customFormat="1" ht="12.75" thickBot="1" x14ac:dyDescent="0.25">
      <c r="E95" s="36" t="s">
        <v>17</v>
      </c>
      <c r="F95" s="40"/>
      <c r="G95" s="42">
        <f>SUM(G73:G93)</f>
        <v>1389523958</v>
      </c>
      <c r="I95" s="42">
        <f>SUM(I73:I93)</f>
        <v>328729853</v>
      </c>
      <c r="O95" s="21"/>
    </row>
    <row r="96" spans="3:15" s="22" customFormat="1" ht="12.75" thickTop="1" x14ac:dyDescent="0.2">
      <c r="O96" s="21"/>
    </row>
    <row r="97" spans="9:15" s="22" customFormat="1" x14ac:dyDescent="0.2">
      <c r="I97" s="29"/>
      <c r="O97" s="21"/>
    </row>
    <row r="98" spans="9:15" s="22" customFormat="1" x14ac:dyDescent="0.2">
      <c r="I98" s="30"/>
      <c r="O98" s="21"/>
    </row>
    <row r="99" spans="9:15" s="22" customFormat="1" x14ac:dyDescent="0.2">
      <c r="O99" s="21"/>
    </row>
    <row r="100" spans="9:15" s="22" customFormat="1" x14ac:dyDescent="0.2">
      <c r="O100" s="21"/>
    </row>
    <row r="101" spans="9:15" s="22" customFormat="1" x14ac:dyDescent="0.2">
      <c r="O101" s="21"/>
    </row>
    <row r="102" spans="9:15" s="22" customFormat="1" x14ac:dyDescent="0.2">
      <c r="O102" s="21"/>
    </row>
    <row r="103" spans="9:15" s="22" customFormat="1" x14ac:dyDescent="0.2">
      <c r="O103" s="21"/>
    </row>
    <row r="104" spans="9:15" s="22" customFormat="1" x14ac:dyDescent="0.2">
      <c r="O104" s="21"/>
    </row>
    <row r="105" spans="9:15" s="22" customFormat="1" x14ac:dyDescent="0.2">
      <c r="O105" s="21"/>
    </row>
    <row r="106" spans="9:15" s="22" customFormat="1" x14ac:dyDescent="0.2">
      <c r="O106" s="21"/>
    </row>
    <row r="107" spans="9:15" s="22" customFormat="1" x14ac:dyDescent="0.2">
      <c r="O107" s="21"/>
    </row>
    <row r="108" spans="9:15" s="22" customFormat="1" x14ac:dyDescent="0.2">
      <c r="O108" s="21"/>
    </row>
    <row r="109" spans="9:15" s="22" customFormat="1" x14ac:dyDescent="0.2">
      <c r="I109" s="1"/>
      <c r="O109" s="21"/>
    </row>
    <row r="110" spans="9:15" s="22" customFormat="1" x14ac:dyDescent="0.2">
      <c r="I110" s="1"/>
      <c r="O110" s="21"/>
    </row>
    <row r="111" spans="9:15" s="22" customFormat="1" x14ac:dyDescent="0.2">
      <c r="I111" s="1"/>
      <c r="O111" s="21"/>
    </row>
    <row r="112" spans="9:15" s="22" customFormat="1" x14ac:dyDescent="0.2">
      <c r="I112" s="1"/>
      <c r="O112" s="21"/>
    </row>
    <row r="113" spans="9:15" s="22" customFormat="1" x14ac:dyDescent="0.2">
      <c r="I113" s="1"/>
      <c r="O113" s="21"/>
    </row>
    <row r="114" spans="9:15" s="22" customFormat="1" x14ac:dyDescent="0.2">
      <c r="I114" s="1"/>
      <c r="O114" s="21"/>
    </row>
    <row r="115" spans="9:15" s="22" customFormat="1" x14ac:dyDescent="0.2">
      <c r="I115" s="1"/>
      <c r="O115" s="21"/>
    </row>
    <row r="116" spans="9:15" s="22" customFormat="1" x14ac:dyDescent="0.2">
      <c r="I116" s="1"/>
      <c r="O116" s="21"/>
    </row>
    <row r="117" spans="9:15" s="22" customFormat="1" x14ac:dyDescent="0.2">
      <c r="I117" s="1"/>
      <c r="O117" s="21"/>
    </row>
    <row r="118" spans="9:15" s="22" customFormat="1" x14ac:dyDescent="0.2">
      <c r="I118" s="1"/>
      <c r="O118" s="21"/>
    </row>
    <row r="119" spans="9:15" s="22" customFormat="1" x14ac:dyDescent="0.2">
      <c r="I119" s="1"/>
      <c r="O119" s="21"/>
    </row>
    <row r="120" spans="9:15" s="22" customFormat="1" x14ac:dyDescent="0.2">
      <c r="I120" s="1"/>
      <c r="O120" s="21"/>
    </row>
    <row r="121" spans="9:15" s="22" customFormat="1" x14ac:dyDescent="0.2">
      <c r="I121" s="1"/>
      <c r="O121" s="21"/>
    </row>
    <row r="122" spans="9:15" s="22" customFormat="1" x14ac:dyDescent="0.2">
      <c r="O122" s="21"/>
    </row>
    <row r="123" spans="9:15" s="22" customFormat="1" x14ac:dyDescent="0.2">
      <c r="O123" s="21"/>
    </row>
    <row r="124" spans="9:15" s="22" customFormat="1" x14ac:dyDescent="0.2">
      <c r="O124" s="21"/>
    </row>
    <row r="125" spans="9:15" s="22" customFormat="1" x14ac:dyDescent="0.2">
      <c r="I125" s="1"/>
      <c r="O125" s="21"/>
    </row>
    <row r="126" spans="9:15" s="22" customFormat="1" x14ac:dyDescent="0.2">
      <c r="I126" s="1"/>
      <c r="O126" s="21"/>
    </row>
    <row r="127" spans="9:15" s="22" customFormat="1" x14ac:dyDescent="0.2">
      <c r="I127" s="1"/>
      <c r="O127" s="21"/>
    </row>
    <row r="128" spans="9:15" s="22" customFormat="1" x14ac:dyDescent="0.2">
      <c r="I128" s="1"/>
      <c r="O128" s="21"/>
    </row>
    <row r="129" spans="9:15" s="22" customFormat="1" x14ac:dyDescent="0.2">
      <c r="I129" s="1"/>
      <c r="O129" s="21"/>
    </row>
    <row r="133" spans="9:15" ht="12.75" x14ac:dyDescent="0.2">
      <c r="J133" s="22"/>
      <c r="K133" s="22"/>
      <c r="L133" s="22"/>
      <c r="M133" s="32"/>
    </row>
    <row r="134" spans="9:15" x14ac:dyDescent="0.2">
      <c r="J134" s="22"/>
      <c r="K134" s="22"/>
      <c r="L134" s="22"/>
      <c r="M134" s="33"/>
    </row>
    <row r="135" spans="9:15" x14ac:dyDescent="0.2">
      <c r="J135" s="22"/>
      <c r="K135" s="22"/>
      <c r="L135" s="22"/>
      <c r="M135" s="33"/>
    </row>
  </sheetData>
  <mergeCells count="4">
    <mergeCell ref="A6:M6"/>
    <mergeCell ref="A7:M7"/>
    <mergeCell ref="D69:I69"/>
    <mergeCell ref="D70:I70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P135"/>
  <sheetViews>
    <sheetView topLeftCell="A4" zoomScaleNormal="100" workbookViewId="0">
      <pane ySplit="8" topLeftCell="A57" activePane="bottomLeft" state="frozen"/>
      <selection activeCell="A4" sqref="A4"/>
      <selection pane="bottomLeft" activeCell="G26" sqref="G26"/>
    </sheetView>
  </sheetViews>
  <sheetFormatPr baseColWidth="10" defaultRowHeight="12" x14ac:dyDescent="0.2"/>
  <cols>
    <col min="1" max="1" width="19.28515625" style="1" customWidth="1"/>
    <col min="2" max="2" width="13.28515625" style="1" bestFit="1" customWidth="1"/>
    <col min="3" max="3" width="13.28515625" style="1" customWidth="1"/>
    <col min="4" max="4" width="11.7109375" style="1" customWidth="1"/>
    <col min="5" max="5" width="11.28515625" style="1" customWidth="1"/>
    <col min="6" max="6" width="11.28515625" style="1" bestFit="1" customWidth="1"/>
    <col min="7" max="7" width="16.140625" style="1" customWidth="1"/>
    <col min="8" max="8" width="19.140625" style="1" bestFit="1" customWidth="1"/>
    <col min="9" max="9" width="13.28515625" style="1" bestFit="1" customWidth="1"/>
    <col min="10" max="10" width="9.7109375" style="1" customWidth="1"/>
    <col min="11" max="11" width="11.85546875" style="1" bestFit="1" customWidth="1"/>
    <col min="12" max="12" width="12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16384" width="11.42578125" style="1"/>
  </cols>
  <sheetData>
    <row r="6" spans="1:16" ht="15" x14ac:dyDescent="0.25">
      <c r="A6" s="53" t="s">
        <v>87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6" ht="14.25" x14ac:dyDescent="0.2">
      <c r="A7" s="54" t="s">
        <v>88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6" ht="13.5" thickBot="1" x14ac:dyDescent="0.25">
      <c r="A8" s="59" t="s">
        <v>89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6" s="7" customFormat="1" ht="11.25" x14ac:dyDescent="0.2">
      <c r="A9" s="4"/>
      <c r="B9" s="5"/>
      <c r="C9" s="5" t="s">
        <v>0</v>
      </c>
      <c r="D9" s="5" t="s">
        <v>0</v>
      </c>
      <c r="E9" s="5"/>
      <c r="F9" s="5" t="s">
        <v>1</v>
      </c>
      <c r="G9" s="6" t="s">
        <v>2</v>
      </c>
      <c r="H9" s="6" t="s">
        <v>3</v>
      </c>
      <c r="I9" s="6" t="s">
        <v>4</v>
      </c>
      <c r="J9" s="6" t="s">
        <v>5</v>
      </c>
      <c r="K9" s="6" t="s">
        <v>0</v>
      </c>
      <c r="L9" s="6" t="s">
        <v>5</v>
      </c>
      <c r="M9" s="5"/>
      <c r="O9" s="8"/>
    </row>
    <row r="10" spans="1:16" s="7" customFormat="1" ht="11.25" customHeight="1" x14ac:dyDescent="0.2">
      <c r="A10" s="9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10</v>
      </c>
      <c r="G10" s="11" t="s">
        <v>11</v>
      </c>
      <c r="H10" s="11" t="s">
        <v>12</v>
      </c>
      <c r="I10" s="11" t="s">
        <v>13</v>
      </c>
      <c r="J10" s="11" t="s">
        <v>14</v>
      </c>
      <c r="K10" s="11" t="s">
        <v>15</v>
      </c>
      <c r="L10" s="11" t="s">
        <v>16</v>
      </c>
      <c r="M10" s="10" t="s">
        <v>17</v>
      </c>
      <c r="O10" s="8"/>
    </row>
    <row r="11" spans="1:16" s="7" customFormat="1" ht="11.25" customHeight="1" thickBot="1" x14ac:dyDescent="0.25">
      <c r="A11" s="12"/>
      <c r="B11" s="13"/>
      <c r="C11" s="13" t="s">
        <v>18</v>
      </c>
      <c r="D11" s="13"/>
      <c r="E11" s="13"/>
      <c r="F11" s="13"/>
      <c r="G11" s="13"/>
      <c r="H11" s="13" t="s">
        <v>19</v>
      </c>
      <c r="I11" s="13"/>
      <c r="J11" s="13"/>
      <c r="K11" s="13"/>
      <c r="L11" s="13"/>
      <c r="M11" s="13"/>
      <c r="O11" s="8"/>
    </row>
    <row r="12" spans="1:16" x14ac:dyDescent="0.2">
      <c r="A12" s="14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7"/>
    </row>
    <row r="13" spans="1:16" s="22" customFormat="1" x14ac:dyDescent="0.2">
      <c r="A13" s="18" t="s">
        <v>20</v>
      </c>
      <c r="B13" s="19">
        <v>1134694</v>
      </c>
      <c r="C13" s="19">
        <v>282661</v>
      </c>
      <c r="D13" s="19">
        <v>37609</v>
      </c>
      <c r="E13" s="19">
        <v>22313</v>
      </c>
      <c r="F13" s="19">
        <v>9140</v>
      </c>
      <c r="G13" s="19">
        <v>87147</v>
      </c>
      <c r="H13" s="19">
        <v>145794</v>
      </c>
      <c r="I13" s="19">
        <v>317082</v>
      </c>
      <c r="J13" s="19">
        <v>46</v>
      </c>
      <c r="K13" s="43">
        <v>175</v>
      </c>
      <c r="L13" s="43">
        <v>8257</v>
      </c>
      <c r="M13" s="20">
        <f>SUM(B13:L13)</f>
        <v>2044918</v>
      </c>
      <c r="N13" s="1"/>
      <c r="O13" s="21"/>
      <c r="P13" s="21"/>
    </row>
    <row r="14" spans="1:16" s="22" customFormat="1" x14ac:dyDescent="0.2">
      <c r="A14" s="23" t="s">
        <v>21</v>
      </c>
      <c r="B14" s="19">
        <v>1897194</v>
      </c>
      <c r="C14" s="19">
        <v>472606</v>
      </c>
      <c r="D14" s="19">
        <v>62881</v>
      </c>
      <c r="E14" s="19">
        <v>37308</v>
      </c>
      <c r="F14" s="19">
        <v>15281</v>
      </c>
      <c r="G14" s="19">
        <v>220590</v>
      </c>
      <c r="H14" s="19">
        <v>190266</v>
      </c>
      <c r="I14" s="19">
        <v>286422</v>
      </c>
      <c r="J14" s="19">
        <v>2668</v>
      </c>
      <c r="K14" s="43">
        <v>242550</v>
      </c>
      <c r="L14" s="43">
        <v>15222</v>
      </c>
      <c r="M14" s="20">
        <f t="shared" ref="M14:M53" si="0">SUM(B14:L14)</f>
        <v>3442988</v>
      </c>
      <c r="N14" s="15"/>
      <c r="O14" s="21"/>
      <c r="P14" s="21"/>
    </row>
    <row r="15" spans="1:16" s="22" customFormat="1" x14ac:dyDescent="0.2">
      <c r="A15" s="23" t="s">
        <v>22</v>
      </c>
      <c r="B15" s="19">
        <v>11778271</v>
      </c>
      <c r="C15" s="19">
        <v>2934058</v>
      </c>
      <c r="D15" s="19">
        <v>390384</v>
      </c>
      <c r="E15" s="19">
        <v>231616</v>
      </c>
      <c r="F15" s="19">
        <v>94871</v>
      </c>
      <c r="G15" s="19">
        <v>220590</v>
      </c>
      <c r="H15" s="19">
        <v>871009</v>
      </c>
      <c r="I15" s="19">
        <v>346055</v>
      </c>
      <c r="J15" s="19">
        <v>3759</v>
      </c>
      <c r="K15" s="43">
        <v>1809097</v>
      </c>
      <c r="L15" s="43">
        <v>181441</v>
      </c>
      <c r="M15" s="20">
        <f t="shared" si="0"/>
        <v>18861151</v>
      </c>
      <c r="O15" s="21"/>
      <c r="P15" s="21"/>
    </row>
    <row r="16" spans="1:16" s="22" customFormat="1" x14ac:dyDescent="0.2">
      <c r="A16" s="23" t="s">
        <v>23</v>
      </c>
      <c r="B16" s="19">
        <v>1041908</v>
      </c>
      <c r="C16" s="19">
        <v>259547</v>
      </c>
      <c r="D16" s="19">
        <v>34533</v>
      </c>
      <c r="E16" s="19">
        <v>20489</v>
      </c>
      <c r="F16" s="19">
        <v>8392</v>
      </c>
      <c r="G16" s="19">
        <v>87147</v>
      </c>
      <c r="H16" s="19">
        <v>224673</v>
      </c>
      <c r="I16" s="19">
        <v>571807</v>
      </c>
      <c r="J16" s="19">
        <v>28</v>
      </c>
      <c r="K16" s="43">
        <v>0</v>
      </c>
      <c r="L16" s="43">
        <v>1765</v>
      </c>
      <c r="M16" s="20">
        <f t="shared" si="0"/>
        <v>2250289</v>
      </c>
      <c r="N16" s="1"/>
      <c r="O16" s="21"/>
      <c r="P16" s="21"/>
    </row>
    <row r="17" spans="1:16" s="22" customFormat="1" x14ac:dyDescent="0.2">
      <c r="A17" s="23" t="s">
        <v>24</v>
      </c>
      <c r="B17" s="19">
        <v>818310</v>
      </c>
      <c r="C17" s="19">
        <v>203847</v>
      </c>
      <c r="D17" s="19">
        <v>27122</v>
      </c>
      <c r="E17" s="19">
        <v>16092</v>
      </c>
      <c r="F17" s="19">
        <v>6591</v>
      </c>
      <c r="G17" s="19">
        <v>87147</v>
      </c>
      <c r="H17" s="19">
        <v>153298</v>
      </c>
      <c r="I17" s="19">
        <v>412299</v>
      </c>
      <c r="J17" s="19">
        <v>7</v>
      </c>
      <c r="K17" s="43">
        <v>0</v>
      </c>
      <c r="L17" s="43">
        <v>654</v>
      </c>
      <c r="M17" s="20">
        <f t="shared" si="0"/>
        <v>1725367</v>
      </c>
      <c r="N17" s="1"/>
      <c r="O17" s="21"/>
      <c r="P17" s="21"/>
    </row>
    <row r="18" spans="1:16" s="22" customFormat="1" x14ac:dyDescent="0.2">
      <c r="A18" s="23" t="s">
        <v>25</v>
      </c>
      <c r="B18" s="19">
        <v>953172</v>
      </c>
      <c r="C18" s="19">
        <v>237443</v>
      </c>
      <c r="D18" s="19">
        <v>31593</v>
      </c>
      <c r="E18" s="19">
        <v>18744</v>
      </c>
      <c r="F18" s="19">
        <v>7678</v>
      </c>
      <c r="G18" s="19">
        <v>87147</v>
      </c>
      <c r="H18" s="19">
        <v>124885</v>
      </c>
      <c r="I18" s="19">
        <v>293509</v>
      </c>
      <c r="J18" s="19">
        <v>0</v>
      </c>
      <c r="K18" s="43">
        <v>0</v>
      </c>
      <c r="L18" s="43">
        <v>0</v>
      </c>
      <c r="M18" s="20">
        <f t="shared" si="0"/>
        <v>1754171</v>
      </c>
      <c r="N18" s="1"/>
      <c r="O18" s="21"/>
      <c r="P18" s="21"/>
    </row>
    <row r="19" spans="1:16" s="22" customFormat="1" x14ac:dyDescent="0.2">
      <c r="A19" s="23" t="s">
        <v>26</v>
      </c>
      <c r="B19" s="19">
        <v>1362777</v>
      </c>
      <c r="C19" s="19">
        <v>339478</v>
      </c>
      <c r="D19" s="19">
        <v>45168</v>
      </c>
      <c r="E19" s="19">
        <v>26799</v>
      </c>
      <c r="F19" s="19">
        <v>10977</v>
      </c>
      <c r="G19" s="19">
        <v>220590</v>
      </c>
      <c r="H19" s="19">
        <v>166379</v>
      </c>
      <c r="I19" s="19">
        <v>343271</v>
      </c>
      <c r="J19" s="19">
        <v>404</v>
      </c>
      <c r="K19" s="43">
        <v>0</v>
      </c>
      <c r="L19" s="43">
        <v>40521</v>
      </c>
      <c r="M19" s="20">
        <f t="shared" si="0"/>
        <v>2556364</v>
      </c>
      <c r="O19" s="21"/>
      <c r="P19" s="21"/>
    </row>
    <row r="20" spans="1:16" s="22" customFormat="1" x14ac:dyDescent="0.2">
      <c r="A20" s="23" t="s">
        <v>27</v>
      </c>
      <c r="B20" s="19">
        <v>806943</v>
      </c>
      <c r="C20" s="19">
        <v>201015</v>
      </c>
      <c r="D20" s="19">
        <v>26746</v>
      </c>
      <c r="E20" s="19">
        <v>15868</v>
      </c>
      <c r="F20" s="19">
        <v>6500</v>
      </c>
      <c r="G20" s="19">
        <v>87147</v>
      </c>
      <c r="H20" s="19">
        <v>96819</v>
      </c>
      <c r="I20" s="19">
        <v>247248</v>
      </c>
      <c r="J20" s="19">
        <v>0</v>
      </c>
      <c r="K20" s="43">
        <v>230557</v>
      </c>
      <c r="L20" s="43">
        <v>0</v>
      </c>
      <c r="M20" s="20">
        <f t="shared" si="0"/>
        <v>1718843</v>
      </c>
      <c r="N20" s="1"/>
      <c r="O20" s="21"/>
      <c r="P20" s="21"/>
    </row>
    <row r="21" spans="1:16" s="22" customFormat="1" x14ac:dyDescent="0.2">
      <c r="A21" s="23" t="s">
        <v>28</v>
      </c>
      <c r="B21" s="19">
        <v>11764090</v>
      </c>
      <c r="C21" s="19">
        <v>2930525</v>
      </c>
      <c r="D21" s="19">
        <v>389914</v>
      </c>
      <c r="E21" s="19">
        <v>231337</v>
      </c>
      <c r="F21" s="19">
        <v>94757</v>
      </c>
      <c r="G21" s="19">
        <v>220590</v>
      </c>
      <c r="H21" s="19">
        <v>772590</v>
      </c>
      <c r="I21" s="19">
        <v>300578</v>
      </c>
      <c r="J21" s="19">
        <v>3968</v>
      </c>
      <c r="K21" s="43">
        <v>0</v>
      </c>
      <c r="L21" s="43">
        <v>335728</v>
      </c>
      <c r="M21" s="20">
        <f t="shared" si="0"/>
        <v>17044077</v>
      </c>
      <c r="N21" s="1"/>
      <c r="O21" s="21"/>
      <c r="P21" s="21"/>
    </row>
    <row r="22" spans="1:16" s="22" customFormat="1" x14ac:dyDescent="0.2">
      <c r="A22" s="23" t="s">
        <v>29</v>
      </c>
      <c r="B22" s="19">
        <v>711623</v>
      </c>
      <c r="C22" s="19">
        <v>177271</v>
      </c>
      <c r="D22" s="19">
        <v>23587</v>
      </c>
      <c r="E22" s="19">
        <v>13994</v>
      </c>
      <c r="F22" s="19">
        <v>5732</v>
      </c>
      <c r="G22" s="19">
        <v>87147</v>
      </c>
      <c r="H22" s="19">
        <v>77251</v>
      </c>
      <c r="I22" s="19">
        <v>210569</v>
      </c>
      <c r="J22" s="19">
        <v>0</v>
      </c>
      <c r="K22" s="43">
        <v>0</v>
      </c>
      <c r="L22" s="43">
        <v>0</v>
      </c>
      <c r="M22" s="20">
        <f t="shared" si="0"/>
        <v>1307174</v>
      </c>
      <c r="N22" s="1"/>
      <c r="O22" s="21"/>
      <c r="P22" s="21"/>
    </row>
    <row r="23" spans="1:16" s="22" customFormat="1" x14ac:dyDescent="0.2">
      <c r="A23" s="23" t="s">
        <v>30</v>
      </c>
      <c r="B23" s="19">
        <v>1030857</v>
      </c>
      <c r="C23" s="19">
        <v>256794</v>
      </c>
      <c r="D23" s="19">
        <v>34167</v>
      </c>
      <c r="E23" s="19">
        <v>20271</v>
      </c>
      <c r="F23" s="19">
        <v>8303</v>
      </c>
      <c r="G23" s="19">
        <v>87147</v>
      </c>
      <c r="H23" s="19">
        <v>176837</v>
      </c>
      <c r="I23" s="19">
        <v>436818</v>
      </c>
      <c r="J23" s="19">
        <v>14</v>
      </c>
      <c r="K23" s="43">
        <v>133985</v>
      </c>
      <c r="L23" s="43">
        <v>4567</v>
      </c>
      <c r="M23" s="20">
        <f t="shared" si="0"/>
        <v>2189760</v>
      </c>
      <c r="N23" s="1"/>
      <c r="O23" s="21"/>
      <c r="P23" s="21"/>
    </row>
    <row r="24" spans="1:16" s="22" customFormat="1" x14ac:dyDescent="0.2">
      <c r="A24" s="23" t="s">
        <v>31</v>
      </c>
      <c r="B24" s="19">
        <v>2521992</v>
      </c>
      <c r="C24" s="19">
        <v>628248</v>
      </c>
      <c r="D24" s="19">
        <v>83590</v>
      </c>
      <c r="E24" s="19">
        <v>49594</v>
      </c>
      <c r="F24" s="19">
        <v>20314</v>
      </c>
      <c r="G24" s="19">
        <v>220590</v>
      </c>
      <c r="H24" s="19">
        <v>245919</v>
      </c>
      <c r="I24" s="19">
        <v>312772</v>
      </c>
      <c r="J24" s="19">
        <v>837</v>
      </c>
      <c r="K24" s="43">
        <v>0</v>
      </c>
      <c r="L24" s="43">
        <v>23995</v>
      </c>
      <c r="M24" s="20">
        <f t="shared" si="0"/>
        <v>4107851</v>
      </c>
      <c r="N24" s="1"/>
      <c r="O24" s="21"/>
      <c r="P24" s="21"/>
    </row>
    <row r="25" spans="1:16" s="22" customFormat="1" x14ac:dyDescent="0.2">
      <c r="A25" s="23" t="s">
        <v>32</v>
      </c>
      <c r="B25" s="19">
        <v>1299571</v>
      </c>
      <c r="C25" s="19">
        <v>323733</v>
      </c>
      <c r="D25" s="19">
        <v>43073</v>
      </c>
      <c r="E25" s="19">
        <v>25556</v>
      </c>
      <c r="F25" s="19">
        <v>10468</v>
      </c>
      <c r="G25" s="19">
        <v>87147</v>
      </c>
      <c r="H25" s="19">
        <v>176364</v>
      </c>
      <c r="I25" s="19">
        <v>374791</v>
      </c>
      <c r="J25" s="19">
        <v>154</v>
      </c>
      <c r="K25" s="43">
        <v>0</v>
      </c>
      <c r="L25" s="43">
        <v>10684</v>
      </c>
      <c r="M25" s="20">
        <f t="shared" si="0"/>
        <v>2351541</v>
      </c>
      <c r="N25" s="1"/>
      <c r="O25" s="21"/>
      <c r="P25" s="21"/>
    </row>
    <row r="26" spans="1:16" s="22" customFormat="1" x14ac:dyDescent="0.2">
      <c r="A26" s="23" t="s">
        <v>33</v>
      </c>
      <c r="B26" s="19">
        <v>847552</v>
      </c>
      <c r="C26" s="19">
        <v>211132</v>
      </c>
      <c r="D26" s="19">
        <v>28091</v>
      </c>
      <c r="E26" s="19">
        <v>16667</v>
      </c>
      <c r="F26" s="19">
        <v>6827</v>
      </c>
      <c r="G26" s="19">
        <v>220590</v>
      </c>
      <c r="H26" s="19">
        <v>100162</v>
      </c>
      <c r="I26" s="19">
        <v>254684</v>
      </c>
      <c r="J26" s="19">
        <v>30</v>
      </c>
      <c r="K26" s="43">
        <v>0</v>
      </c>
      <c r="L26" s="43">
        <v>5657</v>
      </c>
      <c r="M26" s="20">
        <f t="shared" si="0"/>
        <v>1691392</v>
      </c>
      <c r="N26" s="1"/>
      <c r="O26" s="21"/>
      <c r="P26" s="21"/>
    </row>
    <row r="27" spans="1:16" s="22" customFormat="1" x14ac:dyDescent="0.2">
      <c r="A27" s="23" t="s">
        <v>34</v>
      </c>
      <c r="B27" s="19">
        <v>1333724</v>
      </c>
      <c r="C27" s="19">
        <v>332240</v>
      </c>
      <c r="D27" s="19">
        <v>44205</v>
      </c>
      <c r="E27" s="19">
        <v>26227</v>
      </c>
      <c r="F27" s="19">
        <v>10743</v>
      </c>
      <c r="G27" s="19">
        <v>220590</v>
      </c>
      <c r="H27" s="19">
        <v>151941</v>
      </c>
      <c r="I27" s="19">
        <v>303935</v>
      </c>
      <c r="J27" s="19">
        <v>83</v>
      </c>
      <c r="K27" s="43">
        <v>92725</v>
      </c>
      <c r="L27" s="43">
        <v>19030</v>
      </c>
      <c r="M27" s="20">
        <f t="shared" si="0"/>
        <v>2535443</v>
      </c>
      <c r="N27" s="1"/>
      <c r="O27" s="21"/>
      <c r="P27" s="21"/>
    </row>
    <row r="28" spans="1:16" s="22" customFormat="1" x14ac:dyDescent="0.2">
      <c r="A28" s="23" t="s">
        <v>35</v>
      </c>
      <c r="B28" s="19">
        <v>1567718</v>
      </c>
      <c r="C28" s="19">
        <v>390530</v>
      </c>
      <c r="D28" s="19">
        <v>51961</v>
      </c>
      <c r="E28" s="19">
        <v>30829</v>
      </c>
      <c r="F28" s="19">
        <v>12628</v>
      </c>
      <c r="G28" s="19">
        <v>87147</v>
      </c>
      <c r="H28" s="19">
        <v>157215</v>
      </c>
      <c r="I28" s="19">
        <v>249174</v>
      </c>
      <c r="J28" s="19">
        <v>0</v>
      </c>
      <c r="K28" s="43">
        <v>0</v>
      </c>
      <c r="L28" s="43">
        <v>1624</v>
      </c>
      <c r="M28" s="20">
        <f t="shared" si="0"/>
        <v>2548826</v>
      </c>
      <c r="N28" s="1"/>
      <c r="O28" s="21"/>
      <c r="P28" s="21"/>
    </row>
    <row r="29" spans="1:16" s="22" customFormat="1" x14ac:dyDescent="0.2">
      <c r="A29" s="23" t="s">
        <v>36</v>
      </c>
      <c r="B29" s="19">
        <v>1276400</v>
      </c>
      <c r="C29" s="19">
        <v>317961</v>
      </c>
      <c r="D29" s="19">
        <v>42305</v>
      </c>
      <c r="E29" s="19">
        <v>25100</v>
      </c>
      <c r="F29" s="19">
        <v>10281</v>
      </c>
      <c r="G29" s="19">
        <v>87147</v>
      </c>
      <c r="H29" s="19">
        <v>178998</v>
      </c>
      <c r="I29" s="19">
        <v>384138</v>
      </c>
      <c r="J29" s="19">
        <v>484</v>
      </c>
      <c r="K29" s="43">
        <v>0</v>
      </c>
      <c r="L29" s="43">
        <v>948</v>
      </c>
      <c r="M29" s="20">
        <f t="shared" si="0"/>
        <v>2323762</v>
      </c>
      <c r="N29" s="1"/>
      <c r="O29" s="21"/>
      <c r="P29" s="21"/>
    </row>
    <row r="30" spans="1:16" s="22" customFormat="1" x14ac:dyDescent="0.2">
      <c r="A30" s="23" t="s">
        <v>37</v>
      </c>
      <c r="B30" s="19">
        <v>979636</v>
      </c>
      <c r="C30" s="19">
        <v>244035</v>
      </c>
      <c r="D30" s="19">
        <v>32469</v>
      </c>
      <c r="E30" s="19">
        <v>19264</v>
      </c>
      <c r="F30" s="19">
        <v>7891</v>
      </c>
      <c r="G30" s="19">
        <v>87147</v>
      </c>
      <c r="H30" s="19">
        <v>137813</v>
      </c>
      <c r="I30" s="19">
        <v>330851</v>
      </c>
      <c r="J30" s="19">
        <v>81</v>
      </c>
      <c r="K30" s="43">
        <v>0</v>
      </c>
      <c r="L30" s="43">
        <v>8628</v>
      </c>
      <c r="M30" s="20">
        <f t="shared" si="0"/>
        <v>1847815</v>
      </c>
      <c r="N30" s="1"/>
      <c r="O30" s="21"/>
      <c r="P30" s="21"/>
    </row>
    <row r="31" spans="1:16" s="22" customFormat="1" x14ac:dyDescent="0.2">
      <c r="A31" s="23" t="s">
        <v>38</v>
      </c>
      <c r="B31" s="19">
        <v>1331684</v>
      </c>
      <c r="C31" s="19">
        <v>331733</v>
      </c>
      <c r="D31" s="19">
        <v>44138</v>
      </c>
      <c r="E31" s="19">
        <v>26187</v>
      </c>
      <c r="F31" s="19">
        <v>10726</v>
      </c>
      <c r="G31" s="19">
        <v>87147</v>
      </c>
      <c r="H31" s="19">
        <v>152779</v>
      </c>
      <c r="I31" s="19">
        <v>295416</v>
      </c>
      <c r="J31" s="19">
        <v>8</v>
      </c>
      <c r="K31" s="43">
        <v>0</v>
      </c>
      <c r="L31" s="43">
        <v>2379</v>
      </c>
      <c r="M31" s="20">
        <f t="shared" si="0"/>
        <v>2282197</v>
      </c>
      <c r="N31" s="1"/>
      <c r="O31" s="21"/>
      <c r="P31" s="21"/>
    </row>
    <row r="32" spans="1:16" s="22" customFormat="1" x14ac:dyDescent="0.2">
      <c r="A32" s="23" t="s">
        <v>39</v>
      </c>
      <c r="B32" s="19">
        <v>736027</v>
      </c>
      <c r="C32" s="19">
        <v>183349</v>
      </c>
      <c r="D32" s="19">
        <v>24395</v>
      </c>
      <c r="E32" s="19">
        <v>14474</v>
      </c>
      <c r="F32" s="19">
        <v>5929</v>
      </c>
      <c r="G32" s="19">
        <v>87147</v>
      </c>
      <c r="H32" s="19">
        <v>99917</v>
      </c>
      <c r="I32" s="19">
        <v>272470</v>
      </c>
      <c r="J32" s="19">
        <v>0</v>
      </c>
      <c r="K32" s="43">
        <v>0</v>
      </c>
      <c r="L32" s="43">
        <v>0</v>
      </c>
      <c r="M32" s="20">
        <f t="shared" si="0"/>
        <v>1423708</v>
      </c>
      <c r="N32" s="1"/>
      <c r="O32" s="21"/>
      <c r="P32" s="21"/>
    </row>
    <row r="33" spans="1:16" s="22" customFormat="1" x14ac:dyDescent="0.2">
      <c r="A33" s="23" t="s">
        <v>40</v>
      </c>
      <c r="B33" s="19">
        <v>5955232</v>
      </c>
      <c r="C33" s="19">
        <v>1483495</v>
      </c>
      <c r="D33" s="19">
        <v>197383</v>
      </c>
      <c r="E33" s="19">
        <v>117108</v>
      </c>
      <c r="F33" s="19">
        <v>47968</v>
      </c>
      <c r="G33" s="19">
        <v>87147</v>
      </c>
      <c r="H33" s="19">
        <v>509953</v>
      </c>
      <c r="I33" s="19">
        <v>392621</v>
      </c>
      <c r="J33" s="19">
        <v>2770</v>
      </c>
      <c r="K33" s="43">
        <v>18769</v>
      </c>
      <c r="L33" s="43">
        <v>150775</v>
      </c>
      <c r="M33" s="20">
        <f t="shared" si="0"/>
        <v>8963221</v>
      </c>
      <c r="N33" s="1"/>
      <c r="O33" s="21"/>
      <c r="P33" s="21"/>
    </row>
    <row r="34" spans="1:16" s="22" customFormat="1" x14ac:dyDescent="0.2">
      <c r="A34" s="23" t="s">
        <v>41</v>
      </c>
      <c r="B34" s="19">
        <v>24069081</v>
      </c>
      <c r="C34" s="19">
        <v>5995793</v>
      </c>
      <c r="D34" s="19">
        <v>797755</v>
      </c>
      <c r="E34" s="19">
        <v>473311</v>
      </c>
      <c r="F34" s="19">
        <v>193870</v>
      </c>
      <c r="G34" s="19">
        <v>220590</v>
      </c>
      <c r="H34" s="19">
        <v>1765828</v>
      </c>
      <c r="I34" s="19">
        <v>284875</v>
      </c>
      <c r="J34" s="19">
        <v>23700</v>
      </c>
      <c r="K34" s="43">
        <v>0</v>
      </c>
      <c r="L34" s="43">
        <v>790785</v>
      </c>
      <c r="M34" s="20">
        <f t="shared" si="0"/>
        <v>34615588</v>
      </c>
      <c r="N34" s="1"/>
      <c r="O34" s="21"/>
      <c r="P34" s="21"/>
    </row>
    <row r="35" spans="1:16" s="22" customFormat="1" x14ac:dyDescent="0.2">
      <c r="A35" s="23" t="s">
        <v>42</v>
      </c>
      <c r="B35" s="19">
        <v>804247</v>
      </c>
      <c r="C35" s="19">
        <v>200344</v>
      </c>
      <c r="D35" s="19">
        <v>26656</v>
      </c>
      <c r="E35" s="19">
        <v>15815</v>
      </c>
      <c r="F35" s="19">
        <v>6478</v>
      </c>
      <c r="G35" s="19">
        <v>220590</v>
      </c>
      <c r="H35" s="19">
        <v>82452</v>
      </c>
      <c r="I35" s="19">
        <v>205204</v>
      </c>
      <c r="J35" s="19">
        <v>0</v>
      </c>
      <c r="K35" s="43">
        <v>0</v>
      </c>
      <c r="L35" s="43">
        <v>85</v>
      </c>
      <c r="M35" s="20">
        <f t="shared" si="0"/>
        <v>1561871</v>
      </c>
      <c r="N35" s="1"/>
      <c r="O35" s="21"/>
      <c r="P35" s="21"/>
    </row>
    <row r="36" spans="1:16" s="22" customFormat="1" x14ac:dyDescent="0.2">
      <c r="A36" s="23" t="s">
        <v>43</v>
      </c>
      <c r="B36" s="19">
        <v>850003</v>
      </c>
      <c r="C36" s="19">
        <v>211742</v>
      </c>
      <c r="D36" s="19">
        <v>28172</v>
      </c>
      <c r="E36" s="19">
        <v>16715</v>
      </c>
      <c r="F36" s="19">
        <v>6847</v>
      </c>
      <c r="G36" s="19">
        <v>220590</v>
      </c>
      <c r="H36" s="19">
        <v>109468</v>
      </c>
      <c r="I36" s="19">
        <v>283346</v>
      </c>
      <c r="J36" s="19">
        <v>97</v>
      </c>
      <c r="K36" s="43">
        <v>0</v>
      </c>
      <c r="L36" s="43">
        <v>10355</v>
      </c>
      <c r="M36" s="20">
        <f t="shared" si="0"/>
        <v>1737335</v>
      </c>
      <c r="N36" s="1"/>
      <c r="O36" s="21"/>
      <c r="P36" s="21"/>
    </row>
    <row r="37" spans="1:16" s="22" customFormat="1" x14ac:dyDescent="0.2">
      <c r="A37" s="23" t="s">
        <v>44</v>
      </c>
      <c r="B37" s="19">
        <v>2005429</v>
      </c>
      <c r="C37" s="19">
        <v>499568</v>
      </c>
      <c r="D37" s="19">
        <v>66469</v>
      </c>
      <c r="E37" s="19">
        <v>39436</v>
      </c>
      <c r="F37" s="19">
        <v>16153</v>
      </c>
      <c r="G37" s="19">
        <v>220590</v>
      </c>
      <c r="H37" s="19">
        <v>195923</v>
      </c>
      <c r="I37" s="19">
        <v>319705</v>
      </c>
      <c r="J37" s="19">
        <v>2888</v>
      </c>
      <c r="K37" s="43">
        <v>0</v>
      </c>
      <c r="L37" s="43">
        <v>46872</v>
      </c>
      <c r="M37" s="20">
        <f t="shared" si="0"/>
        <v>3413033</v>
      </c>
      <c r="N37" s="1"/>
      <c r="O37" s="21"/>
      <c r="P37" s="21"/>
    </row>
    <row r="38" spans="1:16" s="22" customFormat="1" x14ac:dyDescent="0.2">
      <c r="A38" s="23" t="s">
        <v>45</v>
      </c>
      <c r="B38" s="19">
        <v>776590</v>
      </c>
      <c r="C38" s="19">
        <v>193454</v>
      </c>
      <c r="D38" s="19">
        <v>25739</v>
      </c>
      <c r="E38" s="19">
        <v>15271</v>
      </c>
      <c r="F38" s="19">
        <v>6255</v>
      </c>
      <c r="G38" s="19">
        <v>87147</v>
      </c>
      <c r="H38" s="19">
        <v>130415</v>
      </c>
      <c r="I38" s="19">
        <v>352771</v>
      </c>
      <c r="J38" s="19">
        <v>0</v>
      </c>
      <c r="K38" s="43">
        <v>0</v>
      </c>
      <c r="L38" s="43">
        <v>0</v>
      </c>
      <c r="M38" s="20">
        <f t="shared" si="0"/>
        <v>1587642</v>
      </c>
      <c r="N38" s="1"/>
      <c r="O38" s="21"/>
      <c r="P38" s="21"/>
    </row>
    <row r="39" spans="1:16" s="22" customFormat="1" x14ac:dyDescent="0.2">
      <c r="A39" s="23" t="s">
        <v>46</v>
      </c>
      <c r="B39" s="19">
        <v>20152684</v>
      </c>
      <c r="C39" s="19">
        <v>5020190</v>
      </c>
      <c r="D39" s="19">
        <v>667949</v>
      </c>
      <c r="E39" s="19">
        <v>396296</v>
      </c>
      <c r="F39" s="19">
        <v>162325</v>
      </c>
      <c r="G39" s="19">
        <v>220590</v>
      </c>
      <c r="H39" s="19">
        <v>1390766</v>
      </c>
      <c r="I39" s="19">
        <v>323385</v>
      </c>
      <c r="J39" s="19">
        <v>19256</v>
      </c>
      <c r="K39" s="43">
        <v>2684148</v>
      </c>
      <c r="L39" s="43">
        <v>635159</v>
      </c>
      <c r="M39" s="20">
        <f t="shared" si="0"/>
        <v>31672748</v>
      </c>
      <c r="N39" s="1"/>
      <c r="O39" s="21"/>
      <c r="P39" s="21"/>
    </row>
    <row r="40" spans="1:16" s="22" customFormat="1" x14ac:dyDescent="0.2">
      <c r="A40" s="23" t="s">
        <v>47</v>
      </c>
      <c r="B40" s="19">
        <v>779236</v>
      </c>
      <c r="C40" s="19">
        <v>194113</v>
      </c>
      <c r="D40" s="19">
        <v>25827</v>
      </c>
      <c r="E40" s="19">
        <v>15323</v>
      </c>
      <c r="F40" s="19">
        <v>6277</v>
      </c>
      <c r="G40" s="19">
        <v>87147</v>
      </c>
      <c r="H40" s="19">
        <v>120055</v>
      </c>
      <c r="I40" s="19">
        <v>322099</v>
      </c>
      <c r="J40" s="19">
        <v>0</v>
      </c>
      <c r="K40" s="43">
        <v>0</v>
      </c>
      <c r="L40" s="43">
        <v>0</v>
      </c>
      <c r="M40" s="20">
        <f t="shared" si="0"/>
        <v>1550077</v>
      </c>
      <c r="N40" s="1"/>
      <c r="O40" s="21"/>
      <c r="P40" s="21"/>
    </row>
    <row r="41" spans="1:16" s="22" customFormat="1" x14ac:dyDescent="0.2">
      <c r="A41" s="23" t="s">
        <v>48</v>
      </c>
      <c r="B41" s="19">
        <v>1221183</v>
      </c>
      <c r="C41" s="19">
        <v>304207</v>
      </c>
      <c r="D41" s="19">
        <v>40475</v>
      </c>
      <c r="E41" s="19">
        <v>24014</v>
      </c>
      <c r="F41" s="19">
        <v>9836</v>
      </c>
      <c r="G41" s="19">
        <v>87147</v>
      </c>
      <c r="H41" s="19">
        <v>141119</v>
      </c>
      <c r="I41" s="19">
        <v>286787</v>
      </c>
      <c r="J41" s="19">
        <v>288</v>
      </c>
      <c r="K41" s="43">
        <v>58319</v>
      </c>
      <c r="L41" s="43">
        <v>4648</v>
      </c>
      <c r="M41" s="20">
        <f t="shared" si="0"/>
        <v>2178023</v>
      </c>
      <c r="O41" s="21"/>
      <c r="P41" s="21"/>
    </row>
    <row r="42" spans="1:16" s="22" customFormat="1" x14ac:dyDescent="0.2">
      <c r="A42" s="23" t="s">
        <v>49</v>
      </c>
      <c r="B42" s="19">
        <v>1206496</v>
      </c>
      <c r="C42" s="19">
        <v>300548</v>
      </c>
      <c r="D42" s="19">
        <v>39989</v>
      </c>
      <c r="E42" s="19">
        <v>23725</v>
      </c>
      <c r="F42" s="19">
        <v>9718</v>
      </c>
      <c r="G42" s="19">
        <v>87147</v>
      </c>
      <c r="H42" s="19">
        <v>138977</v>
      </c>
      <c r="I42" s="19">
        <v>279497</v>
      </c>
      <c r="J42" s="19">
        <v>401</v>
      </c>
      <c r="K42" s="43">
        <v>0</v>
      </c>
      <c r="L42" s="43">
        <v>2890</v>
      </c>
      <c r="M42" s="20">
        <f t="shared" si="0"/>
        <v>2089388</v>
      </c>
      <c r="N42" s="1"/>
      <c r="O42" s="21"/>
      <c r="P42" s="21"/>
    </row>
    <row r="43" spans="1:16" s="22" customFormat="1" ht="12.75" customHeight="1" x14ac:dyDescent="0.2">
      <c r="A43" s="23" t="s">
        <v>50</v>
      </c>
      <c r="B43" s="19">
        <v>702307</v>
      </c>
      <c r="C43" s="19">
        <v>174951</v>
      </c>
      <c r="D43" s="19">
        <v>23278</v>
      </c>
      <c r="E43" s="19">
        <v>13811</v>
      </c>
      <c r="F43" s="19">
        <v>5657</v>
      </c>
      <c r="G43" s="19">
        <v>87147</v>
      </c>
      <c r="H43" s="19">
        <v>93712</v>
      </c>
      <c r="I43" s="19">
        <v>261570</v>
      </c>
      <c r="J43" s="19">
        <v>0</v>
      </c>
      <c r="K43" s="43">
        <v>0</v>
      </c>
      <c r="L43" s="43">
        <v>0</v>
      </c>
      <c r="M43" s="20">
        <f t="shared" si="0"/>
        <v>1362433</v>
      </c>
      <c r="N43" s="1"/>
      <c r="O43" s="21"/>
      <c r="P43" s="21"/>
    </row>
    <row r="44" spans="1:16" s="22" customFormat="1" x14ac:dyDescent="0.2">
      <c r="A44" s="23" t="s">
        <v>51</v>
      </c>
      <c r="B44" s="19">
        <v>33192521</v>
      </c>
      <c r="C44" s="19">
        <v>8268514</v>
      </c>
      <c r="D44" s="19">
        <v>1100151</v>
      </c>
      <c r="E44" s="19">
        <v>652719</v>
      </c>
      <c r="F44" s="19">
        <v>267357</v>
      </c>
      <c r="G44" s="19">
        <v>220583</v>
      </c>
      <c r="H44" s="19">
        <v>2173079</v>
      </c>
      <c r="I44" s="19">
        <v>295174</v>
      </c>
      <c r="J44" s="19">
        <v>40503</v>
      </c>
      <c r="K44" s="43">
        <v>0</v>
      </c>
      <c r="L44" s="43">
        <v>1274879</v>
      </c>
      <c r="M44" s="20">
        <f t="shared" si="0"/>
        <v>47485480</v>
      </c>
      <c r="O44" s="21"/>
      <c r="P44" s="21"/>
    </row>
    <row r="45" spans="1:16" s="22" customFormat="1" x14ac:dyDescent="0.2">
      <c r="A45" s="23" t="s">
        <v>52</v>
      </c>
      <c r="B45" s="19">
        <v>6565259</v>
      </c>
      <c r="C45" s="19">
        <v>1635457</v>
      </c>
      <c r="D45" s="19">
        <v>217602</v>
      </c>
      <c r="E45" s="19">
        <v>129104</v>
      </c>
      <c r="F45" s="19">
        <v>52882</v>
      </c>
      <c r="G45" s="19">
        <v>220590</v>
      </c>
      <c r="H45" s="19">
        <v>523001</v>
      </c>
      <c r="I45" s="19">
        <v>343420</v>
      </c>
      <c r="J45" s="19">
        <v>6626</v>
      </c>
      <c r="K45" s="43">
        <v>0</v>
      </c>
      <c r="L45" s="43">
        <v>258560</v>
      </c>
      <c r="M45" s="20">
        <f t="shared" si="0"/>
        <v>9952501</v>
      </c>
      <c r="N45" s="1"/>
      <c r="O45" s="21"/>
      <c r="P45" s="21"/>
    </row>
    <row r="46" spans="1:16" s="22" customFormat="1" x14ac:dyDescent="0.2">
      <c r="A46" s="23" t="s">
        <v>53</v>
      </c>
      <c r="B46" s="19">
        <v>994103</v>
      </c>
      <c r="C46" s="19">
        <v>247638</v>
      </c>
      <c r="D46" s="19">
        <v>32949</v>
      </c>
      <c r="E46" s="19">
        <v>19549</v>
      </c>
      <c r="F46" s="19">
        <v>8007</v>
      </c>
      <c r="G46" s="19">
        <v>87147</v>
      </c>
      <c r="H46" s="19">
        <v>177558</v>
      </c>
      <c r="I46" s="19">
        <v>443360</v>
      </c>
      <c r="J46" s="19">
        <v>0</v>
      </c>
      <c r="K46" s="43">
        <v>0</v>
      </c>
      <c r="L46" s="43">
        <v>0</v>
      </c>
      <c r="M46" s="20">
        <f t="shared" si="0"/>
        <v>2010311</v>
      </c>
      <c r="N46" s="1"/>
      <c r="O46" s="21"/>
      <c r="P46" s="21"/>
    </row>
    <row r="47" spans="1:16" s="22" customFormat="1" x14ac:dyDescent="0.2">
      <c r="A47" s="23" t="s">
        <v>54</v>
      </c>
      <c r="B47" s="19">
        <v>3059491</v>
      </c>
      <c r="C47" s="19">
        <v>762143</v>
      </c>
      <c r="D47" s="19">
        <v>101406</v>
      </c>
      <c r="E47" s="19">
        <v>60164</v>
      </c>
      <c r="F47" s="19">
        <v>24643</v>
      </c>
      <c r="G47" s="19">
        <v>220590</v>
      </c>
      <c r="H47" s="19">
        <v>283143</v>
      </c>
      <c r="I47" s="19">
        <v>306845</v>
      </c>
      <c r="J47" s="19">
        <v>660</v>
      </c>
      <c r="K47" s="43">
        <v>0</v>
      </c>
      <c r="L47" s="43">
        <v>56602</v>
      </c>
      <c r="M47" s="20">
        <f t="shared" si="0"/>
        <v>4875687</v>
      </c>
      <c r="N47" s="1"/>
      <c r="O47" s="21"/>
      <c r="P47" s="21"/>
    </row>
    <row r="48" spans="1:16" s="22" customFormat="1" x14ac:dyDescent="0.2">
      <c r="A48" s="23" t="s">
        <v>55</v>
      </c>
      <c r="B48" s="19">
        <v>671824</v>
      </c>
      <c r="C48" s="19">
        <v>167366</v>
      </c>
      <c r="D48" s="19">
        <v>22268</v>
      </c>
      <c r="E48" s="19">
        <v>13212</v>
      </c>
      <c r="F48" s="19">
        <v>5412</v>
      </c>
      <c r="G48" s="19">
        <v>87147</v>
      </c>
      <c r="H48" s="19">
        <v>121394</v>
      </c>
      <c r="I48" s="19">
        <v>349973</v>
      </c>
      <c r="J48" s="19">
        <v>0</v>
      </c>
      <c r="K48" s="43">
        <v>0</v>
      </c>
      <c r="L48" s="43">
        <v>0</v>
      </c>
      <c r="M48" s="20">
        <f>SUM(B48:L48)</f>
        <v>1438596</v>
      </c>
      <c r="N48" s="1"/>
      <c r="O48" s="21"/>
      <c r="P48" s="21"/>
    </row>
    <row r="49" spans="1:16" s="22" customFormat="1" x14ac:dyDescent="0.2">
      <c r="A49" s="23" t="s">
        <v>56</v>
      </c>
      <c r="B49" s="19">
        <v>1733564</v>
      </c>
      <c r="C49" s="19">
        <v>431845</v>
      </c>
      <c r="D49" s="19">
        <v>57458</v>
      </c>
      <c r="E49" s="19">
        <v>34090</v>
      </c>
      <c r="F49" s="19">
        <v>13963</v>
      </c>
      <c r="G49" s="19">
        <v>87147</v>
      </c>
      <c r="H49" s="19">
        <v>181209</v>
      </c>
      <c r="I49" s="19">
        <v>295378</v>
      </c>
      <c r="J49" s="19">
        <v>134</v>
      </c>
      <c r="K49" s="43">
        <v>166778</v>
      </c>
      <c r="L49" s="43">
        <v>9234</v>
      </c>
      <c r="M49" s="20">
        <f t="shared" si="0"/>
        <v>3010800</v>
      </c>
      <c r="N49" s="1"/>
      <c r="O49" s="21"/>
      <c r="P49" s="21"/>
    </row>
    <row r="50" spans="1:16" s="22" customFormat="1" x14ac:dyDescent="0.2">
      <c r="A50" s="23" t="s">
        <v>57</v>
      </c>
      <c r="B50" s="19">
        <v>17429541</v>
      </c>
      <c r="C50" s="19">
        <v>4341835</v>
      </c>
      <c r="D50" s="19">
        <v>577692</v>
      </c>
      <c r="E50" s="19">
        <v>342747</v>
      </c>
      <c r="F50" s="19">
        <v>140391</v>
      </c>
      <c r="G50" s="19">
        <v>87147</v>
      </c>
      <c r="H50" s="19">
        <v>1112828</v>
      </c>
      <c r="I50" s="19">
        <v>308109</v>
      </c>
      <c r="J50" s="19">
        <v>12106</v>
      </c>
      <c r="K50" s="43">
        <v>95697</v>
      </c>
      <c r="L50" s="43">
        <v>805700</v>
      </c>
      <c r="M50" s="20">
        <f t="shared" si="0"/>
        <v>25253793</v>
      </c>
      <c r="N50" s="1"/>
      <c r="O50" s="21"/>
      <c r="P50" s="21"/>
    </row>
    <row r="51" spans="1:16" s="22" customFormat="1" x14ac:dyDescent="0.2">
      <c r="A51" s="23" t="s">
        <v>58</v>
      </c>
      <c r="B51" s="19">
        <v>1857931</v>
      </c>
      <c r="C51" s="19">
        <v>462824</v>
      </c>
      <c r="D51" s="19">
        <v>61580</v>
      </c>
      <c r="E51" s="19">
        <v>36536</v>
      </c>
      <c r="F51" s="19">
        <v>14965</v>
      </c>
      <c r="G51" s="19">
        <v>87147</v>
      </c>
      <c r="H51" s="19">
        <v>281689</v>
      </c>
      <c r="I51" s="19">
        <v>553840</v>
      </c>
      <c r="J51" s="19">
        <v>165</v>
      </c>
      <c r="K51" s="43">
        <v>0</v>
      </c>
      <c r="L51" s="43">
        <v>13425</v>
      </c>
      <c r="M51" s="20">
        <f>SUM(B51:L51)</f>
        <v>3370102</v>
      </c>
      <c r="O51" s="21"/>
      <c r="P51" s="21"/>
    </row>
    <row r="52" spans="1:16" s="22" customFormat="1" x14ac:dyDescent="0.2">
      <c r="A52" s="23" t="s">
        <v>59</v>
      </c>
      <c r="B52" s="19">
        <v>3588711</v>
      </c>
      <c r="C52" s="19">
        <v>893976</v>
      </c>
      <c r="D52" s="19">
        <v>118946</v>
      </c>
      <c r="E52" s="19">
        <v>70571</v>
      </c>
      <c r="F52" s="19">
        <v>28906</v>
      </c>
      <c r="G52" s="19">
        <v>220590</v>
      </c>
      <c r="H52" s="19">
        <v>308307</v>
      </c>
      <c r="I52" s="19">
        <v>303377</v>
      </c>
      <c r="J52" s="19">
        <v>2663</v>
      </c>
      <c r="K52" s="43">
        <v>0</v>
      </c>
      <c r="L52" s="43">
        <v>141617</v>
      </c>
      <c r="M52" s="20">
        <f>SUM(B52:L52)</f>
        <v>5677664</v>
      </c>
      <c r="N52" s="1"/>
      <c r="O52" s="21"/>
      <c r="P52" s="21"/>
    </row>
    <row r="53" spans="1:16" s="25" customFormat="1" x14ac:dyDescent="0.2">
      <c r="A53" s="24" t="s">
        <v>60</v>
      </c>
      <c r="B53" s="19">
        <v>18152981</v>
      </c>
      <c r="C53" s="19">
        <v>4522048</v>
      </c>
      <c r="D53" s="19">
        <v>601671</v>
      </c>
      <c r="E53" s="19">
        <v>356973</v>
      </c>
      <c r="F53" s="19">
        <v>146218</v>
      </c>
      <c r="G53" s="19">
        <v>87147</v>
      </c>
      <c r="H53" s="19">
        <v>1210604</v>
      </c>
      <c r="I53" s="19">
        <v>297273</v>
      </c>
      <c r="J53" s="19">
        <v>34594</v>
      </c>
      <c r="K53" s="43">
        <v>482146</v>
      </c>
      <c r="L53" s="43">
        <v>1120665</v>
      </c>
      <c r="M53" s="20">
        <f t="shared" si="0"/>
        <v>27012320</v>
      </c>
      <c r="O53" s="21"/>
      <c r="P53" s="21"/>
    </row>
    <row r="54" spans="1:16" s="22" customFormat="1" x14ac:dyDescent="0.2">
      <c r="A54" s="23" t="s">
        <v>61</v>
      </c>
      <c r="B54" s="19">
        <v>891814</v>
      </c>
      <c r="C54" s="19">
        <v>222158</v>
      </c>
      <c r="D54" s="19">
        <v>29559</v>
      </c>
      <c r="E54" s="19">
        <v>17537</v>
      </c>
      <c r="F54" s="19">
        <v>7183</v>
      </c>
      <c r="G54" s="19">
        <v>87147</v>
      </c>
      <c r="H54" s="19">
        <v>141772</v>
      </c>
      <c r="I54" s="19">
        <v>361613</v>
      </c>
      <c r="J54" s="19">
        <v>5</v>
      </c>
      <c r="K54" s="43">
        <v>0</v>
      </c>
      <c r="L54" s="43">
        <v>1925</v>
      </c>
      <c r="M54" s="20">
        <f>SUM(B54:L54)</f>
        <v>1760713</v>
      </c>
      <c r="N54" s="1"/>
      <c r="O54" s="21"/>
      <c r="P54" s="21"/>
    </row>
    <row r="55" spans="1:16" s="22" customFormat="1" x14ac:dyDescent="0.2">
      <c r="A55" s="23" t="s">
        <v>62</v>
      </c>
      <c r="B55" s="19">
        <v>1685201</v>
      </c>
      <c r="C55" s="19">
        <v>419794</v>
      </c>
      <c r="D55" s="19">
        <v>55854</v>
      </c>
      <c r="E55" s="19">
        <v>33139</v>
      </c>
      <c r="F55" s="19">
        <v>13574</v>
      </c>
      <c r="G55" s="19">
        <v>87147</v>
      </c>
      <c r="H55" s="19">
        <v>182781</v>
      </c>
      <c r="I55" s="19">
        <v>316018</v>
      </c>
      <c r="J55" s="19">
        <v>239</v>
      </c>
      <c r="K55" s="43">
        <v>12972</v>
      </c>
      <c r="L55" s="43">
        <v>13967</v>
      </c>
      <c r="M55" s="20">
        <f>SUM(B55:L55)</f>
        <v>2820686</v>
      </c>
      <c r="N55" s="1"/>
      <c r="O55" s="21"/>
      <c r="P55" s="21"/>
    </row>
    <row r="56" spans="1:16" s="22" customFormat="1" ht="12.75" thickBot="1" x14ac:dyDescent="0.25">
      <c r="A56" s="26" t="s">
        <v>63</v>
      </c>
      <c r="B56" s="27">
        <f>SUM(B13:B55)</f>
        <v>193539572</v>
      </c>
      <c r="C56" s="27">
        <f t="shared" ref="C56:I56" si="1">SUM(C13:C55)</f>
        <v>48212209</v>
      </c>
      <c r="D56" s="27">
        <f t="shared" si="1"/>
        <v>6414759</v>
      </c>
      <c r="E56" s="27">
        <f t="shared" si="1"/>
        <v>3805895</v>
      </c>
      <c r="F56" s="27">
        <f t="shared" si="1"/>
        <v>1558914</v>
      </c>
      <c r="G56" s="27">
        <f t="shared" si="1"/>
        <v>5882402</v>
      </c>
      <c r="H56" s="27">
        <f>SUM(H13:H55)</f>
        <v>15776942</v>
      </c>
      <c r="I56" s="27">
        <f t="shared" si="1"/>
        <v>14030129</v>
      </c>
      <c r="J56" s="27">
        <f>SUM(J13:J55)</f>
        <v>159666</v>
      </c>
      <c r="K56" s="27">
        <f>SUM(K13:K55)</f>
        <v>6027918</v>
      </c>
      <c r="L56" s="27">
        <f>SUM(L13:L55)</f>
        <v>5999243</v>
      </c>
      <c r="M56" s="28">
        <f>SUM(M13:M55)</f>
        <v>301407649</v>
      </c>
      <c r="O56" s="21"/>
      <c r="P56" s="21"/>
    </row>
    <row r="58" spans="1:16" s="29" customFormat="1" x14ac:dyDescent="0.2">
      <c r="K58" s="30"/>
    </row>
    <row r="59" spans="1:16" s="22" customFormat="1" x14ac:dyDescent="0.2">
      <c r="A59" s="31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O59" s="21"/>
    </row>
    <row r="60" spans="1:16" s="22" customFormat="1" x14ac:dyDescent="0.2">
      <c r="A60" s="52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O60" s="21"/>
    </row>
    <row r="61" spans="1:16" s="22" customFormat="1" x14ac:dyDescent="0.2">
      <c r="O61" s="21"/>
    </row>
    <row r="62" spans="1:16" s="22" customFormat="1" x14ac:dyDescent="0.2">
      <c r="O62" s="21"/>
    </row>
    <row r="63" spans="1:16" s="22" customFormat="1" x14ac:dyDescent="0.2">
      <c r="O63" s="21"/>
    </row>
    <row r="64" spans="1:16" s="22" customFormat="1" x14ac:dyDescent="0.2">
      <c r="O64" s="21"/>
    </row>
    <row r="65" spans="2:15" s="22" customFormat="1" x14ac:dyDescent="0.2">
      <c r="O65" s="21"/>
    </row>
    <row r="66" spans="2:15" s="22" customFormat="1" x14ac:dyDescent="0.2">
      <c r="O66" s="21"/>
    </row>
    <row r="67" spans="2:15" s="22" customFormat="1" x14ac:dyDescent="0.2">
      <c r="O67" s="21"/>
    </row>
    <row r="68" spans="2:15" s="22" customFormat="1" x14ac:dyDescent="0.2">
      <c r="O68" s="21"/>
    </row>
    <row r="69" spans="2:15" s="22" customFormat="1" ht="12.75" customHeight="1" x14ac:dyDescent="0.2">
      <c r="B69" s="34"/>
      <c r="C69" s="34"/>
      <c r="D69" s="55" t="s">
        <v>90</v>
      </c>
      <c r="E69" s="55"/>
      <c r="F69" s="55"/>
      <c r="G69" s="55"/>
      <c r="H69" s="55"/>
      <c r="I69" s="55"/>
      <c r="J69" s="34"/>
      <c r="K69" s="34"/>
      <c r="L69" s="34"/>
      <c r="M69" s="34"/>
      <c r="O69" s="21"/>
    </row>
    <row r="70" spans="2:15" s="22" customFormat="1" ht="12.75" customHeight="1" x14ac:dyDescent="0.2">
      <c r="D70" s="56" t="s">
        <v>88</v>
      </c>
      <c r="E70" s="56"/>
      <c r="F70" s="56"/>
      <c r="G70" s="56"/>
      <c r="H70" s="56"/>
      <c r="I70" s="56"/>
      <c r="O70" s="21"/>
    </row>
    <row r="71" spans="2:15" s="22" customFormat="1" ht="12.75" customHeight="1" x14ac:dyDescent="0.2">
      <c r="C71" s="58" t="s">
        <v>91</v>
      </c>
      <c r="D71" s="58"/>
      <c r="E71" s="58"/>
      <c r="F71" s="58"/>
      <c r="G71" s="58"/>
      <c r="H71" s="58"/>
      <c r="I71" s="58"/>
      <c r="O71" s="21"/>
    </row>
    <row r="72" spans="2:15" s="22" customFormat="1" x14ac:dyDescent="0.2">
      <c r="F72" s="36"/>
      <c r="G72" s="31" t="s">
        <v>64</v>
      </c>
      <c r="H72" s="37"/>
      <c r="I72" s="31" t="s">
        <v>65</v>
      </c>
      <c r="O72" s="21"/>
    </row>
    <row r="73" spans="2:15" s="22" customFormat="1" x14ac:dyDescent="0.2">
      <c r="O73" s="21"/>
    </row>
    <row r="74" spans="2:15" s="22" customFormat="1" x14ac:dyDescent="0.2">
      <c r="C74" s="38" t="s">
        <v>7</v>
      </c>
      <c r="D74" s="39"/>
      <c r="F74" s="40"/>
      <c r="G74" s="30">
        <v>967697863</v>
      </c>
      <c r="H74" s="31" t="s">
        <v>66</v>
      </c>
      <c r="I74" s="30">
        <v>193539572</v>
      </c>
      <c r="O74" s="21"/>
    </row>
    <row r="75" spans="2:15" s="22" customFormat="1" x14ac:dyDescent="0.2">
      <c r="C75" s="38"/>
      <c r="D75" s="39"/>
      <c r="F75" s="40"/>
      <c r="G75" s="30"/>
      <c r="H75" s="36"/>
      <c r="I75" s="30"/>
      <c r="O75" s="21"/>
    </row>
    <row r="76" spans="2:15" s="22" customFormat="1" x14ac:dyDescent="0.2">
      <c r="C76" s="36" t="s">
        <v>67</v>
      </c>
      <c r="D76" s="36"/>
      <c r="G76" s="30">
        <v>48212209</v>
      </c>
      <c r="H76" s="31" t="s">
        <v>77</v>
      </c>
      <c r="I76" s="30">
        <v>48212209</v>
      </c>
      <c r="O76" s="21"/>
    </row>
    <row r="77" spans="2:15" s="22" customFormat="1" x14ac:dyDescent="0.2">
      <c r="C77" s="36"/>
      <c r="D77" s="36"/>
      <c r="G77" s="30"/>
      <c r="H77" s="31"/>
      <c r="I77" s="30"/>
      <c r="O77" s="21"/>
    </row>
    <row r="78" spans="2:15" s="22" customFormat="1" x14ac:dyDescent="0.2">
      <c r="C78" s="36" t="s">
        <v>69</v>
      </c>
      <c r="D78" s="36"/>
      <c r="G78" s="30">
        <v>32073794</v>
      </c>
      <c r="H78" s="31" t="s">
        <v>66</v>
      </c>
      <c r="I78" s="30">
        <v>6414759</v>
      </c>
      <c r="O78" s="21"/>
    </row>
    <row r="79" spans="2:15" s="22" customFormat="1" x14ac:dyDescent="0.2">
      <c r="C79" s="36"/>
      <c r="D79" s="36"/>
      <c r="G79" s="30"/>
      <c r="H79" s="31"/>
      <c r="I79" s="30"/>
      <c r="O79" s="21"/>
    </row>
    <row r="80" spans="2:15" s="22" customFormat="1" x14ac:dyDescent="0.2">
      <c r="C80" s="36" t="s">
        <v>70</v>
      </c>
      <c r="G80" s="30">
        <v>19029477</v>
      </c>
      <c r="H80" s="31" t="s">
        <v>66</v>
      </c>
      <c r="I80" s="30">
        <v>3805895</v>
      </c>
      <c r="O80" s="21"/>
    </row>
    <row r="81" spans="3:15" s="22" customFormat="1" x14ac:dyDescent="0.2">
      <c r="C81" s="36"/>
      <c r="G81" s="30"/>
      <c r="H81" s="31"/>
      <c r="I81" s="30"/>
      <c r="O81" s="21"/>
    </row>
    <row r="82" spans="3:15" s="22" customFormat="1" x14ac:dyDescent="0.2">
      <c r="C82" s="36" t="s">
        <v>71</v>
      </c>
      <c r="D82" s="36"/>
      <c r="G82" s="30">
        <v>7794568</v>
      </c>
      <c r="H82" s="31" t="s">
        <v>66</v>
      </c>
      <c r="I82" s="30">
        <v>1558914</v>
      </c>
      <c r="O82" s="21"/>
    </row>
    <row r="83" spans="3:15" s="22" customFormat="1" x14ac:dyDescent="0.2">
      <c r="C83" s="36"/>
      <c r="D83" s="36"/>
      <c r="G83" s="30"/>
      <c r="H83" s="31"/>
      <c r="I83" s="30"/>
      <c r="O83" s="21"/>
    </row>
    <row r="84" spans="3:15" s="22" customFormat="1" x14ac:dyDescent="0.2">
      <c r="C84" s="36" t="s">
        <v>72</v>
      </c>
      <c r="D84" s="36"/>
      <c r="F84" s="36"/>
      <c r="G84" s="30">
        <v>29412009</v>
      </c>
      <c r="H84" s="31" t="s">
        <v>66</v>
      </c>
      <c r="I84" s="30">
        <v>5882402</v>
      </c>
      <c r="O84" s="21"/>
    </row>
    <row r="85" spans="3:15" s="22" customFormat="1" x14ac:dyDescent="0.2">
      <c r="C85" s="36"/>
      <c r="D85" s="36"/>
      <c r="F85" s="36"/>
      <c r="G85" s="30"/>
      <c r="H85" s="31"/>
      <c r="I85" s="30"/>
      <c r="O85" s="21"/>
    </row>
    <row r="86" spans="3:15" s="22" customFormat="1" x14ac:dyDescent="0.2">
      <c r="C86" s="36" t="s">
        <v>73</v>
      </c>
      <c r="G86" s="30">
        <v>78884708</v>
      </c>
      <c r="H86" s="31" t="s">
        <v>66</v>
      </c>
      <c r="I86" s="30">
        <v>15776942</v>
      </c>
      <c r="O86" s="21"/>
    </row>
    <row r="87" spans="3:15" s="22" customFormat="1" x14ac:dyDescent="0.2">
      <c r="C87" s="36"/>
      <c r="G87" s="30"/>
      <c r="H87" s="31"/>
      <c r="I87" s="30"/>
      <c r="O87" s="21"/>
    </row>
    <row r="88" spans="3:15" s="22" customFormat="1" x14ac:dyDescent="0.2">
      <c r="C88" s="36" t="s">
        <v>74</v>
      </c>
      <c r="D88" s="36"/>
      <c r="G88" s="30">
        <v>70150645</v>
      </c>
      <c r="H88" s="31" t="s">
        <v>66</v>
      </c>
      <c r="I88" s="30">
        <v>14030129</v>
      </c>
      <c r="O88" s="21"/>
    </row>
    <row r="89" spans="3:15" s="22" customFormat="1" x14ac:dyDescent="0.2">
      <c r="C89" s="36"/>
      <c r="D89" s="36"/>
      <c r="G89" s="30"/>
      <c r="H89" s="31"/>
      <c r="I89" s="30"/>
      <c r="O89" s="21"/>
    </row>
    <row r="90" spans="3:15" s="22" customFormat="1" x14ac:dyDescent="0.2">
      <c r="C90" s="36" t="s">
        <v>75</v>
      </c>
      <c r="G90" s="30">
        <v>798327.62</v>
      </c>
      <c r="H90" s="31" t="s">
        <v>66</v>
      </c>
      <c r="I90" s="30">
        <v>159666</v>
      </c>
      <c r="O90" s="21"/>
    </row>
    <row r="91" spans="3:15" s="22" customFormat="1" x14ac:dyDescent="0.2">
      <c r="C91" s="36"/>
      <c r="G91" s="30"/>
      <c r="H91" s="31"/>
      <c r="I91" s="30"/>
      <c r="O91" s="21"/>
    </row>
    <row r="92" spans="3:15" s="22" customFormat="1" x14ac:dyDescent="0.2">
      <c r="C92" s="36" t="s">
        <v>76</v>
      </c>
      <c r="G92" s="30">
        <v>6027918</v>
      </c>
      <c r="H92" s="31" t="s">
        <v>77</v>
      </c>
      <c r="I92" s="30">
        <v>6027918</v>
      </c>
      <c r="O92" s="21"/>
    </row>
    <row r="93" spans="3:15" s="22" customFormat="1" x14ac:dyDescent="0.2">
      <c r="C93" s="36"/>
      <c r="G93" s="30"/>
      <c r="H93" s="31"/>
      <c r="I93" s="30"/>
      <c r="O93" s="21"/>
    </row>
    <row r="94" spans="3:15" s="22" customFormat="1" x14ac:dyDescent="0.2">
      <c r="C94" s="36" t="s">
        <v>78</v>
      </c>
      <c r="G94" s="41">
        <v>16214171</v>
      </c>
      <c r="H94" s="31" t="s">
        <v>92</v>
      </c>
      <c r="I94" s="41">
        <v>5999243</v>
      </c>
      <c r="O94" s="21"/>
    </row>
    <row r="95" spans="3:15" s="22" customFormat="1" x14ac:dyDescent="0.2">
      <c r="C95" s="36"/>
      <c r="G95" s="30"/>
      <c r="H95" s="36"/>
      <c r="I95" s="30"/>
      <c r="O95" s="21"/>
    </row>
    <row r="96" spans="3:15" s="22" customFormat="1" ht="12.75" thickBot="1" x14ac:dyDescent="0.25">
      <c r="E96" s="36" t="s">
        <v>17</v>
      </c>
      <c r="F96" s="40"/>
      <c r="G96" s="42">
        <f>SUM(G74:G94)</f>
        <v>1276295689.6199999</v>
      </c>
      <c r="I96" s="42">
        <f>SUM(I74:I94)</f>
        <v>301407649</v>
      </c>
      <c r="O96" s="21"/>
    </row>
    <row r="97" spans="9:15" s="22" customFormat="1" ht="12.75" thickTop="1" x14ac:dyDescent="0.2">
      <c r="O97" s="21"/>
    </row>
    <row r="98" spans="9:15" s="22" customFormat="1" x14ac:dyDescent="0.2">
      <c r="I98" s="29"/>
      <c r="O98" s="21"/>
    </row>
    <row r="99" spans="9:15" s="22" customFormat="1" x14ac:dyDescent="0.2">
      <c r="I99" s="30"/>
      <c r="O99" s="21"/>
    </row>
    <row r="100" spans="9:15" s="22" customFormat="1" x14ac:dyDescent="0.2">
      <c r="O100" s="21"/>
    </row>
    <row r="101" spans="9:15" s="22" customFormat="1" x14ac:dyDescent="0.2">
      <c r="O101" s="21"/>
    </row>
    <row r="102" spans="9:15" s="22" customFormat="1" x14ac:dyDescent="0.2">
      <c r="O102" s="21"/>
    </row>
    <row r="103" spans="9:15" s="22" customFormat="1" x14ac:dyDescent="0.2">
      <c r="O103" s="21"/>
    </row>
    <row r="104" spans="9:15" s="22" customFormat="1" x14ac:dyDescent="0.2">
      <c r="O104" s="21"/>
    </row>
    <row r="105" spans="9:15" s="22" customFormat="1" x14ac:dyDescent="0.2">
      <c r="O105" s="21"/>
    </row>
    <row r="106" spans="9:15" s="22" customFormat="1" x14ac:dyDescent="0.2">
      <c r="O106" s="21"/>
    </row>
    <row r="107" spans="9:15" s="22" customFormat="1" x14ac:dyDescent="0.2">
      <c r="O107" s="21"/>
    </row>
    <row r="108" spans="9:15" s="22" customFormat="1" x14ac:dyDescent="0.2">
      <c r="O108" s="21"/>
    </row>
    <row r="109" spans="9:15" s="22" customFormat="1" x14ac:dyDescent="0.2">
      <c r="O109" s="21"/>
    </row>
    <row r="110" spans="9:15" s="22" customFormat="1" x14ac:dyDescent="0.2">
      <c r="I110" s="1"/>
      <c r="O110" s="21"/>
    </row>
    <row r="111" spans="9:15" s="22" customFormat="1" x14ac:dyDescent="0.2">
      <c r="I111" s="1"/>
      <c r="O111" s="21"/>
    </row>
    <row r="112" spans="9:15" s="22" customFormat="1" x14ac:dyDescent="0.2">
      <c r="I112" s="1"/>
      <c r="O112" s="21"/>
    </row>
    <row r="113" spans="9:15" s="22" customFormat="1" x14ac:dyDescent="0.2">
      <c r="I113" s="1"/>
      <c r="O113" s="21"/>
    </row>
    <row r="114" spans="9:15" s="22" customFormat="1" x14ac:dyDescent="0.2">
      <c r="I114" s="1"/>
      <c r="O114" s="21"/>
    </row>
    <row r="115" spans="9:15" s="22" customFormat="1" x14ac:dyDescent="0.2">
      <c r="I115" s="1"/>
      <c r="O115" s="21"/>
    </row>
    <row r="116" spans="9:15" s="22" customFormat="1" x14ac:dyDescent="0.2">
      <c r="I116" s="1"/>
      <c r="O116" s="21"/>
    </row>
    <row r="117" spans="9:15" s="22" customFormat="1" x14ac:dyDescent="0.2">
      <c r="I117" s="1"/>
      <c r="O117" s="21"/>
    </row>
    <row r="118" spans="9:15" s="22" customFormat="1" x14ac:dyDescent="0.2">
      <c r="I118" s="1"/>
      <c r="O118" s="21"/>
    </row>
    <row r="119" spans="9:15" s="22" customFormat="1" x14ac:dyDescent="0.2">
      <c r="I119" s="1"/>
      <c r="O119" s="21"/>
    </row>
    <row r="120" spans="9:15" s="22" customFormat="1" x14ac:dyDescent="0.2">
      <c r="I120" s="1"/>
      <c r="O120" s="21"/>
    </row>
    <row r="121" spans="9:15" s="22" customFormat="1" x14ac:dyDescent="0.2">
      <c r="I121" s="1"/>
      <c r="O121" s="21"/>
    </row>
    <row r="122" spans="9:15" s="22" customFormat="1" x14ac:dyDescent="0.2">
      <c r="I122" s="1"/>
      <c r="O122" s="21"/>
    </row>
    <row r="123" spans="9:15" s="22" customFormat="1" x14ac:dyDescent="0.2">
      <c r="O123" s="21"/>
    </row>
    <row r="124" spans="9:15" s="22" customFormat="1" x14ac:dyDescent="0.2">
      <c r="O124" s="21"/>
    </row>
    <row r="125" spans="9:15" s="22" customFormat="1" x14ac:dyDescent="0.2">
      <c r="O125" s="21"/>
    </row>
    <row r="126" spans="9:15" s="22" customFormat="1" x14ac:dyDescent="0.2">
      <c r="I126" s="1"/>
      <c r="O126" s="21"/>
    </row>
    <row r="127" spans="9:15" s="22" customFormat="1" x14ac:dyDescent="0.2">
      <c r="I127" s="1"/>
      <c r="O127" s="21"/>
    </row>
    <row r="128" spans="9:15" s="22" customFormat="1" x14ac:dyDescent="0.2">
      <c r="I128" s="1"/>
      <c r="O128" s="21"/>
    </row>
    <row r="129" spans="9:15" s="22" customFormat="1" x14ac:dyDescent="0.2">
      <c r="I129" s="1"/>
      <c r="O129" s="21"/>
    </row>
    <row r="133" spans="9:15" ht="12.75" x14ac:dyDescent="0.2">
      <c r="J133" s="22"/>
      <c r="K133" s="22"/>
      <c r="L133" s="22"/>
      <c r="M133" s="32"/>
    </row>
    <row r="134" spans="9:15" x14ac:dyDescent="0.2">
      <c r="J134" s="22"/>
      <c r="K134" s="22"/>
      <c r="L134" s="22"/>
      <c r="M134" s="33"/>
    </row>
    <row r="135" spans="9:15" x14ac:dyDescent="0.2">
      <c r="J135" s="22"/>
      <c r="K135" s="22"/>
      <c r="L135" s="22"/>
      <c r="M135" s="33"/>
    </row>
  </sheetData>
  <mergeCells count="6">
    <mergeCell ref="C71:I71"/>
    <mergeCell ref="A6:M6"/>
    <mergeCell ref="A7:M7"/>
    <mergeCell ref="A8:M8"/>
    <mergeCell ref="D69:I69"/>
    <mergeCell ref="D70:I70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O135"/>
  <sheetViews>
    <sheetView topLeftCell="A43" zoomScaleNormal="100" workbookViewId="0">
      <pane xSplit="1" topLeftCell="B1" activePane="topRight" state="frozen"/>
      <selection activeCell="A4" sqref="A4"/>
      <selection pane="topRight" activeCell="B107" sqref="B107"/>
    </sheetView>
  </sheetViews>
  <sheetFormatPr baseColWidth="10" defaultRowHeight="12" x14ac:dyDescent="0.2"/>
  <cols>
    <col min="1" max="1" width="19.28515625" style="1" customWidth="1"/>
    <col min="2" max="2" width="13.28515625" style="1" bestFit="1" customWidth="1"/>
    <col min="3" max="3" width="13.28515625" style="1" customWidth="1"/>
    <col min="4" max="4" width="11.7109375" style="1" customWidth="1"/>
    <col min="5" max="5" width="11.28515625" style="1" customWidth="1"/>
    <col min="6" max="6" width="11.28515625" style="1" bestFit="1" customWidth="1"/>
    <col min="7" max="7" width="16.140625" style="1" customWidth="1"/>
    <col min="8" max="8" width="19.140625" style="1" bestFit="1" customWidth="1"/>
    <col min="9" max="9" width="13.28515625" style="1" bestFit="1" customWidth="1"/>
    <col min="10" max="10" width="9.7109375" style="1" customWidth="1"/>
    <col min="11" max="11" width="11.85546875" style="1" bestFit="1" customWidth="1"/>
    <col min="12" max="12" width="12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16384" width="11.42578125" style="1"/>
  </cols>
  <sheetData>
    <row r="6" spans="1:15" ht="15" x14ac:dyDescent="0.25">
      <c r="A6" s="53" t="s">
        <v>87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5" ht="14.25" x14ac:dyDescent="0.2">
      <c r="A7" s="54" t="s">
        <v>88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15.75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5" s="7" customFormat="1" ht="11.25" x14ac:dyDescent="0.2">
      <c r="A9" s="4"/>
      <c r="B9" s="5"/>
      <c r="C9" s="5" t="s">
        <v>0</v>
      </c>
      <c r="D9" s="5" t="s">
        <v>0</v>
      </c>
      <c r="E9" s="5"/>
      <c r="F9" s="5" t="s">
        <v>1</v>
      </c>
      <c r="G9" s="6" t="s">
        <v>2</v>
      </c>
      <c r="H9" s="6" t="s">
        <v>3</v>
      </c>
      <c r="I9" s="6" t="s">
        <v>4</v>
      </c>
      <c r="J9" s="6" t="s">
        <v>5</v>
      </c>
      <c r="K9" s="6" t="s">
        <v>0</v>
      </c>
      <c r="L9" s="6" t="s">
        <v>5</v>
      </c>
      <c r="M9" s="5"/>
      <c r="O9" s="8"/>
    </row>
    <row r="10" spans="1:15" s="7" customFormat="1" ht="11.25" customHeight="1" x14ac:dyDescent="0.2">
      <c r="A10" s="9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10</v>
      </c>
      <c r="G10" s="11" t="s">
        <v>11</v>
      </c>
      <c r="H10" s="11" t="s">
        <v>12</v>
      </c>
      <c r="I10" s="11" t="s">
        <v>13</v>
      </c>
      <c r="J10" s="11" t="s">
        <v>14</v>
      </c>
      <c r="K10" s="11" t="s">
        <v>15</v>
      </c>
      <c r="L10" s="11" t="s">
        <v>16</v>
      </c>
      <c r="M10" s="10" t="s">
        <v>17</v>
      </c>
      <c r="O10" s="8"/>
    </row>
    <row r="11" spans="1:15" s="7" customFormat="1" ht="11.25" customHeight="1" thickBot="1" x14ac:dyDescent="0.25">
      <c r="A11" s="12"/>
      <c r="B11" s="13"/>
      <c r="C11" s="13" t="s">
        <v>18</v>
      </c>
      <c r="D11" s="13"/>
      <c r="E11" s="13"/>
      <c r="F11" s="13"/>
      <c r="G11" s="13"/>
      <c r="H11" s="13" t="s">
        <v>19</v>
      </c>
      <c r="I11" s="13"/>
      <c r="J11" s="13"/>
      <c r="K11" s="13"/>
      <c r="L11" s="13"/>
      <c r="M11" s="13"/>
      <c r="O11" s="8"/>
    </row>
    <row r="12" spans="1:15" x14ac:dyDescent="0.2">
      <c r="A12" s="14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7"/>
    </row>
    <row r="13" spans="1:15" s="22" customFormat="1" x14ac:dyDescent="0.2">
      <c r="A13" s="18" t="s">
        <v>20</v>
      </c>
      <c r="B13" s="19">
        <v>1383822</v>
      </c>
      <c r="C13" s="19">
        <v>325044</v>
      </c>
      <c r="D13" s="19">
        <v>38596</v>
      </c>
      <c r="E13" s="19">
        <v>22313</v>
      </c>
      <c r="F13" s="19">
        <v>9140</v>
      </c>
      <c r="G13" s="19">
        <v>87147</v>
      </c>
      <c r="H13" s="19">
        <v>145794</v>
      </c>
      <c r="I13" s="19">
        <v>206807</v>
      </c>
      <c r="J13" s="19">
        <v>46</v>
      </c>
      <c r="K13" s="43">
        <v>175</v>
      </c>
      <c r="L13" s="43">
        <v>8257</v>
      </c>
      <c r="M13" s="20">
        <f>SUM(B13:L13)</f>
        <v>2227141</v>
      </c>
      <c r="N13" s="1"/>
      <c r="O13" s="21"/>
    </row>
    <row r="14" spans="1:15" s="22" customFormat="1" x14ac:dyDescent="0.2">
      <c r="A14" s="23" t="s">
        <v>21</v>
      </c>
      <c r="B14" s="19">
        <v>2313733</v>
      </c>
      <c r="C14" s="19">
        <v>543469</v>
      </c>
      <c r="D14" s="19">
        <v>64532</v>
      </c>
      <c r="E14" s="19">
        <v>37308</v>
      </c>
      <c r="F14" s="19">
        <v>15281</v>
      </c>
      <c r="G14" s="19">
        <v>220590</v>
      </c>
      <c r="H14" s="19">
        <v>190266</v>
      </c>
      <c r="I14" s="19">
        <v>186810</v>
      </c>
      <c r="J14" s="19">
        <v>2668</v>
      </c>
      <c r="K14" s="43">
        <v>242550</v>
      </c>
      <c r="L14" s="43">
        <v>15222</v>
      </c>
      <c r="M14" s="20">
        <f t="shared" ref="M14:M53" si="0">SUM(B14:L14)</f>
        <v>3832429</v>
      </c>
      <c r="N14" s="15"/>
      <c r="O14" s="21"/>
    </row>
    <row r="15" spans="1:15" s="22" customFormat="1" x14ac:dyDescent="0.2">
      <c r="A15" s="23" t="s">
        <v>22</v>
      </c>
      <c r="B15" s="19">
        <v>14364252</v>
      </c>
      <c r="C15" s="19">
        <v>3373995</v>
      </c>
      <c r="D15" s="19">
        <v>400634</v>
      </c>
      <c r="E15" s="19">
        <v>231616</v>
      </c>
      <c r="F15" s="19">
        <v>94871</v>
      </c>
      <c r="G15" s="19">
        <v>220590</v>
      </c>
      <c r="H15" s="19">
        <v>871009</v>
      </c>
      <c r="I15" s="19">
        <v>225704</v>
      </c>
      <c r="J15" s="19">
        <v>3759</v>
      </c>
      <c r="K15" s="43">
        <v>1809097</v>
      </c>
      <c r="L15" s="43">
        <v>181441</v>
      </c>
      <c r="M15" s="20">
        <f t="shared" si="0"/>
        <v>21776968</v>
      </c>
      <c r="O15" s="21"/>
    </row>
    <row r="16" spans="1:15" s="22" customFormat="1" x14ac:dyDescent="0.2">
      <c r="A16" s="23" t="s">
        <v>23</v>
      </c>
      <c r="B16" s="19">
        <v>1270664</v>
      </c>
      <c r="C16" s="19">
        <v>298464</v>
      </c>
      <c r="D16" s="19">
        <v>35440</v>
      </c>
      <c r="E16" s="19">
        <v>20489</v>
      </c>
      <c r="F16" s="19">
        <v>8392</v>
      </c>
      <c r="G16" s="19">
        <v>87147</v>
      </c>
      <c r="H16" s="19">
        <v>224673</v>
      </c>
      <c r="I16" s="19">
        <v>372944</v>
      </c>
      <c r="J16" s="19">
        <v>28</v>
      </c>
      <c r="K16" s="43">
        <v>0</v>
      </c>
      <c r="L16" s="43">
        <v>1765</v>
      </c>
      <c r="M16" s="20">
        <f t="shared" si="0"/>
        <v>2320006</v>
      </c>
      <c r="N16" s="1"/>
      <c r="O16" s="21"/>
    </row>
    <row r="17" spans="1:15" s="22" customFormat="1" x14ac:dyDescent="0.2">
      <c r="A17" s="23" t="s">
        <v>24</v>
      </c>
      <c r="B17" s="19">
        <v>997974</v>
      </c>
      <c r="C17" s="19">
        <v>234412</v>
      </c>
      <c r="D17" s="19">
        <v>27834</v>
      </c>
      <c r="E17" s="19">
        <v>16092</v>
      </c>
      <c r="F17" s="19">
        <v>6591</v>
      </c>
      <c r="G17" s="19">
        <v>87147</v>
      </c>
      <c r="H17" s="19">
        <v>153298</v>
      </c>
      <c r="I17" s="19">
        <v>268909</v>
      </c>
      <c r="J17" s="19">
        <v>7</v>
      </c>
      <c r="K17" s="43">
        <v>0</v>
      </c>
      <c r="L17" s="43">
        <v>654</v>
      </c>
      <c r="M17" s="20">
        <f t="shared" si="0"/>
        <v>1792918</v>
      </c>
      <c r="N17" s="1"/>
      <c r="O17" s="21"/>
    </row>
    <row r="18" spans="1:15" s="22" customFormat="1" x14ac:dyDescent="0.2">
      <c r="A18" s="23" t="s">
        <v>25</v>
      </c>
      <c r="B18" s="19">
        <v>1162446</v>
      </c>
      <c r="C18" s="19">
        <v>273045</v>
      </c>
      <c r="D18" s="19">
        <v>32422</v>
      </c>
      <c r="E18" s="19">
        <v>18744</v>
      </c>
      <c r="F18" s="19">
        <v>7678</v>
      </c>
      <c r="G18" s="19">
        <v>87147</v>
      </c>
      <c r="H18" s="19">
        <v>124885</v>
      </c>
      <c r="I18" s="19">
        <v>191432</v>
      </c>
      <c r="J18" s="19">
        <v>0</v>
      </c>
      <c r="K18" s="43">
        <v>0</v>
      </c>
      <c r="L18" s="43">
        <v>0</v>
      </c>
      <c r="M18" s="20">
        <f t="shared" si="0"/>
        <v>1897799</v>
      </c>
      <c r="N18" s="1"/>
      <c r="O18" s="21"/>
    </row>
    <row r="19" spans="1:15" s="22" customFormat="1" x14ac:dyDescent="0.2">
      <c r="A19" s="23" t="s">
        <v>26</v>
      </c>
      <c r="B19" s="19">
        <v>1661982</v>
      </c>
      <c r="C19" s="19">
        <v>390380</v>
      </c>
      <c r="D19" s="19">
        <v>46354</v>
      </c>
      <c r="E19" s="19">
        <v>26799</v>
      </c>
      <c r="F19" s="19">
        <v>10977</v>
      </c>
      <c r="G19" s="19">
        <v>220590</v>
      </c>
      <c r="H19" s="19">
        <v>166379</v>
      </c>
      <c r="I19" s="19">
        <v>223888</v>
      </c>
      <c r="J19" s="19">
        <v>404</v>
      </c>
      <c r="K19" s="43">
        <v>0</v>
      </c>
      <c r="L19" s="43">
        <v>40521</v>
      </c>
      <c r="M19" s="20">
        <f t="shared" si="0"/>
        <v>2788274</v>
      </c>
      <c r="O19" s="21"/>
    </row>
    <row r="20" spans="1:15" s="22" customFormat="1" x14ac:dyDescent="0.2">
      <c r="A20" s="23" t="s">
        <v>27</v>
      </c>
      <c r="B20" s="19">
        <v>984111</v>
      </c>
      <c r="C20" s="19">
        <v>231155</v>
      </c>
      <c r="D20" s="19">
        <v>27448</v>
      </c>
      <c r="E20" s="19">
        <v>15868</v>
      </c>
      <c r="F20" s="19">
        <v>6500</v>
      </c>
      <c r="G20" s="19">
        <v>87147</v>
      </c>
      <c r="H20" s="19">
        <v>96819</v>
      </c>
      <c r="I20" s="19">
        <v>161260</v>
      </c>
      <c r="J20" s="19">
        <v>0</v>
      </c>
      <c r="K20" s="43">
        <v>230557</v>
      </c>
      <c r="L20" s="43">
        <v>0</v>
      </c>
      <c r="M20" s="20">
        <f t="shared" si="0"/>
        <v>1840865</v>
      </c>
      <c r="N20" s="1"/>
      <c r="O20" s="21"/>
    </row>
    <row r="21" spans="1:15" s="22" customFormat="1" x14ac:dyDescent="0.2">
      <c r="A21" s="23" t="s">
        <v>28</v>
      </c>
      <c r="B21" s="19">
        <v>14346957</v>
      </c>
      <c r="C21" s="19">
        <v>3369932</v>
      </c>
      <c r="D21" s="19">
        <v>400151</v>
      </c>
      <c r="E21" s="19">
        <v>231337</v>
      </c>
      <c r="F21" s="19">
        <v>94757</v>
      </c>
      <c r="G21" s="19">
        <v>220590</v>
      </c>
      <c r="H21" s="19">
        <v>772590</v>
      </c>
      <c r="I21" s="19">
        <v>196043</v>
      </c>
      <c r="J21" s="19">
        <v>3968</v>
      </c>
      <c r="K21" s="43">
        <v>0</v>
      </c>
      <c r="L21" s="43">
        <v>335728</v>
      </c>
      <c r="M21" s="20">
        <f t="shared" si="0"/>
        <v>19972053</v>
      </c>
      <c r="N21" s="1"/>
      <c r="O21" s="21"/>
    </row>
    <row r="22" spans="1:15" s="22" customFormat="1" x14ac:dyDescent="0.2">
      <c r="A22" s="23" t="s">
        <v>29</v>
      </c>
      <c r="B22" s="19">
        <v>867863</v>
      </c>
      <c r="C22" s="19">
        <v>203851</v>
      </c>
      <c r="D22" s="19">
        <v>24206</v>
      </c>
      <c r="E22" s="19">
        <v>13994</v>
      </c>
      <c r="F22" s="19">
        <v>5732</v>
      </c>
      <c r="G22" s="19">
        <v>87147</v>
      </c>
      <c r="H22" s="19">
        <v>77251</v>
      </c>
      <c r="I22" s="19">
        <v>137337</v>
      </c>
      <c r="J22" s="19">
        <v>0</v>
      </c>
      <c r="K22" s="43">
        <v>0</v>
      </c>
      <c r="L22" s="43">
        <v>0</v>
      </c>
      <c r="M22" s="20">
        <f t="shared" si="0"/>
        <v>1417381</v>
      </c>
      <c r="N22" s="1"/>
      <c r="O22" s="21"/>
    </row>
    <row r="23" spans="1:15" s="22" customFormat="1" x14ac:dyDescent="0.2">
      <c r="A23" s="23" t="s">
        <v>30</v>
      </c>
      <c r="B23" s="19">
        <v>1257187</v>
      </c>
      <c r="C23" s="19">
        <v>295298</v>
      </c>
      <c r="D23" s="19">
        <v>35064</v>
      </c>
      <c r="E23" s="19">
        <v>20271</v>
      </c>
      <c r="F23" s="19">
        <v>8303</v>
      </c>
      <c r="G23" s="19">
        <v>87147</v>
      </c>
      <c r="H23" s="19">
        <v>176837</v>
      </c>
      <c r="I23" s="19">
        <v>284901</v>
      </c>
      <c r="J23" s="19">
        <v>14</v>
      </c>
      <c r="K23" s="43">
        <v>133985</v>
      </c>
      <c r="L23" s="43">
        <v>4567</v>
      </c>
      <c r="M23" s="20">
        <f t="shared" si="0"/>
        <v>2303574</v>
      </c>
      <c r="N23" s="1"/>
      <c r="O23" s="21"/>
    </row>
    <row r="24" spans="1:15" s="22" customFormat="1" x14ac:dyDescent="0.2">
      <c r="A24" s="23" t="s">
        <v>31</v>
      </c>
      <c r="B24" s="19">
        <v>3075709</v>
      </c>
      <c r="C24" s="19">
        <v>722448</v>
      </c>
      <c r="D24" s="19">
        <v>85785</v>
      </c>
      <c r="E24" s="19">
        <v>49594</v>
      </c>
      <c r="F24" s="19">
        <v>20314</v>
      </c>
      <c r="G24" s="19">
        <v>220590</v>
      </c>
      <c r="H24" s="19">
        <v>245919</v>
      </c>
      <c r="I24" s="19">
        <v>203996</v>
      </c>
      <c r="J24" s="19">
        <v>837</v>
      </c>
      <c r="K24" s="43">
        <v>0</v>
      </c>
      <c r="L24" s="43">
        <v>23995</v>
      </c>
      <c r="M24" s="20">
        <f t="shared" si="0"/>
        <v>4649187</v>
      </c>
      <c r="N24" s="1"/>
      <c r="O24" s="21"/>
    </row>
    <row r="25" spans="1:15" s="22" customFormat="1" x14ac:dyDescent="0.2">
      <c r="A25" s="23" t="s">
        <v>32</v>
      </c>
      <c r="B25" s="19">
        <v>1584899</v>
      </c>
      <c r="C25" s="19">
        <v>372274</v>
      </c>
      <c r="D25" s="19">
        <v>44204</v>
      </c>
      <c r="E25" s="19">
        <v>25556</v>
      </c>
      <c r="F25" s="19">
        <v>10468</v>
      </c>
      <c r="G25" s="19">
        <v>87147</v>
      </c>
      <c r="H25" s="19">
        <v>176364</v>
      </c>
      <c r="I25" s="19">
        <v>244446</v>
      </c>
      <c r="J25" s="19">
        <v>154</v>
      </c>
      <c r="K25" s="43">
        <v>0</v>
      </c>
      <c r="L25" s="43">
        <v>10684</v>
      </c>
      <c r="M25" s="20">
        <f t="shared" si="0"/>
        <v>2556196</v>
      </c>
      <c r="N25" s="1"/>
      <c r="O25" s="21"/>
    </row>
    <row r="26" spans="1:15" s="22" customFormat="1" x14ac:dyDescent="0.2">
      <c r="A26" s="23" t="s">
        <v>33</v>
      </c>
      <c r="B26" s="19">
        <v>1033637</v>
      </c>
      <c r="C26" s="19">
        <v>242789</v>
      </c>
      <c r="D26" s="19">
        <v>28829</v>
      </c>
      <c r="E26" s="19">
        <v>16667</v>
      </c>
      <c r="F26" s="19">
        <v>6827</v>
      </c>
      <c r="G26" s="19">
        <v>220590</v>
      </c>
      <c r="H26" s="19">
        <v>100162</v>
      </c>
      <c r="I26" s="19">
        <v>166110</v>
      </c>
      <c r="J26" s="19">
        <v>30</v>
      </c>
      <c r="K26" s="43">
        <v>0</v>
      </c>
      <c r="L26" s="43">
        <v>5657</v>
      </c>
      <c r="M26" s="20">
        <f t="shared" si="0"/>
        <v>1821298</v>
      </c>
      <c r="N26" s="1"/>
      <c r="O26" s="21"/>
    </row>
    <row r="27" spans="1:15" s="22" customFormat="1" x14ac:dyDescent="0.2">
      <c r="A27" s="23" t="s">
        <v>34</v>
      </c>
      <c r="B27" s="19">
        <v>1626550</v>
      </c>
      <c r="C27" s="19">
        <v>382057</v>
      </c>
      <c r="D27" s="19">
        <v>45366</v>
      </c>
      <c r="E27" s="19">
        <v>26227</v>
      </c>
      <c r="F27" s="19">
        <v>10743</v>
      </c>
      <c r="G27" s="19">
        <v>220590</v>
      </c>
      <c r="H27" s="19">
        <v>151941</v>
      </c>
      <c r="I27" s="19">
        <v>198232</v>
      </c>
      <c r="J27" s="19">
        <v>83</v>
      </c>
      <c r="K27" s="43">
        <v>92725</v>
      </c>
      <c r="L27" s="43">
        <v>19030</v>
      </c>
      <c r="M27" s="20">
        <f t="shared" si="0"/>
        <v>2773544</v>
      </c>
      <c r="N27" s="1"/>
      <c r="O27" s="21"/>
    </row>
    <row r="28" spans="1:15" s="22" customFormat="1" x14ac:dyDescent="0.2">
      <c r="A28" s="23" t="s">
        <v>35</v>
      </c>
      <c r="B28" s="19">
        <v>1911919</v>
      </c>
      <c r="C28" s="19">
        <v>449087</v>
      </c>
      <c r="D28" s="19">
        <v>53325</v>
      </c>
      <c r="E28" s="19">
        <v>30829</v>
      </c>
      <c r="F28" s="19">
        <v>12628</v>
      </c>
      <c r="G28" s="19">
        <v>87147</v>
      </c>
      <c r="H28" s="19">
        <v>157215</v>
      </c>
      <c r="I28" s="19">
        <v>162516</v>
      </c>
      <c r="J28" s="19">
        <v>0</v>
      </c>
      <c r="K28" s="43">
        <v>0</v>
      </c>
      <c r="L28" s="43">
        <v>1624</v>
      </c>
      <c r="M28" s="20">
        <f t="shared" si="0"/>
        <v>2866290</v>
      </c>
      <c r="N28" s="1"/>
      <c r="O28" s="21"/>
    </row>
    <row r="29" spans="1:15" s="22" customFormat="1" x14ac:dyDescent="0.2">
      <c r="A29" s="23" t="s">
        <v>36</v>
      </c>
      <c r="B29" s="19">
        <v>1556640</v>
      </c>
      <c r="C29" s="19">
        <v>365636</v>
      </c>
      <c r="D29" s="19">
        <v>43416</v>
      </c>
      <c r="E29" s="19">
        <v>25100</v>
      </c>
      <c r="F29" s="19">
        <v>10281</v>
      </c>
      <c r="G29" s="19">
        <v>87147</v>
      </c>
      <c r="H29" s="19">
        <v>178998</v>
      </c>
      <c r="I29" s="19">
        <v>250542</v>
      </c>
      <c r="J29" s="19">
        <v>484</v>
      </c>
      <c r="K29" s="43">
        <v>0</v>
      </c>
      <c r="L29" s="43">
        <v>948</v>
      </c>
      <c r="M29" s="20">
        <f t="shared" si="0"/>
        <v>2519192</v>
      </c>
      <c r="N29" s="1"/>
      <c r="O29" s="21"/>
    </row>
    <row r="30" spans="1:15" s="22" customFormat="1" x14ac:dyDescent="0.2">
      <c r="A30" s="23" t="s">
        <v>37</v>
      </c>
      <c r="B30" s="19">
        <v>1194720</v>
      </c>
      <c r="C30" s="19">
        <v>280626</v>
      </c>
      <c r="D30" s="19">
        <v>33322</v>
      </c>
      <c r="E30" s="19">
        <v>19264</v>
      </c>
      <c r="F30" s="19">
        <v>7891</v>
      </c>
      <c r="G30" s="19">
        <v>87147</v>
      </c>
      <c r="H30" s="19">
        <v>137813</v>
      </c>
      <c r="I30" s="19">
        <v>215787</v>
      </c>
      <c r="J30" s="19">
        <v>81</v>
      </c>
      <c r="K30" s="43">
        <v>0</v>
      </c>
      <c r="L30" s="43">
        <v>8628</v>
      </c>
      <c r="M30" s="20">
        <f t="shared" si="0"/>
        <v>1985279</v>
      </c>
      <c r="N30" s="1"/>
      <c r="O30" s="21"/>
    </row>
    <row r="31" spans="1:15" s="22" customFormat="1" x14ac:dyDescent="0.2">
      <c r="A31" s="23" t="s">
        <v>38</v>
      </c>
      <c r="B31" s="19">
        <v>1624062</v>
      </c>
      <c r="C31" s="19">
        <v>381473</v>
      </c>
      <c r="D31" s="19">
        <v>45297</v>
      </c>
      <c r="E31" s="19">
        <v>26187</v>
      </c>
      <c r="F31" s="19">
        <v>10726</v>
      </c>
      <c r="G31" s="19">
        <v>87147</v>
      </c>
      <c r="H31" s="19">
        <v>152779</v>
      </c>
      <c r="I31" s="19">
        <v>192676</v>
      </c>
      <c r="J31" s="19">
        <v>8</v>
      </c>
      <c r="K31" s="43">
        <v>0</v>
      </c>
      <c r="L31" s="43">
        <v>2379</v>
      </c>
      <c r="M31" s="20">
        <f t="shared" si="0"/>
        <v>2522734</v>
      </c>
      <c r="N31" s="1"/>
      <c r="O31" s="21"/>
    </row>
    <row r="32" spans="1:15" s="22" customFormat="1" x14ac:dyDescent="0.2">
      <c r="A32" s="23" t="s">
        <v>39</v>
      </c>
      <c r="B32" s="19">
        <v>897626</v>
      </c>
      <c r="C32" s="19">
        <v>210841</v>
      </c>
      <c r="D32" s="19">
        <v>25036</v>
      </c>
      <c r="E32" s="19">
        <v>14474</v>
      </c>
      <c r="F32" s="19">
        <v>5929</v>
      </c>
      <c r="G32" s="19">
        <v>87147</v>
      </c>
      <c r="H32" s="19">
        <v>99917</v>
      </c>
      <c r="I32" s="19">
        <v>177710</v>
      </c>
      <c r="J32" s="19">
        <v>0</v>
      </c>
      <c r="K32" s="43">
        <v>0</v>
      </c>
      <c r="L32" s="43">
        <v>0</v>
      </c>
      <c r="M32" s="20">
        <f t="shared" si="0"/>
        <v>1518680</v>
      </c>
      <c r="N32" s="1"/>
      <c r="O32" s="21"/>
    </row>
    <row r="33" spans="1:15" s="22" customFormat="1" x14ac:dyDescent="0.2">
      <c r="A33" s="23" t="s">
        <v>40</v>
      </c>
      <c r="B33" s="19">
        <v>7262734</v>
      </c>
      <c r="C33" s="19">
        <v>1705932</v>
      </c>
      <c r="D33" s="19">
        <v>202565</v>
      </c>
      <c r="E33" s="19">
        <v>117108</v>
      </c>
      <c r="F33" s="19">
        <v>47968</v>
      </c>
      <c r="G33" s="19">
        <v>87147</v>
      </c>
      <c r="H33" s="19">
        <v>509953</v>
      </c>
      <c r="I33" s="19">
        <v>256075</v>
      </c>
      <c r="J33" s="19">
        <v>2770</v>
      </c>
      <c r="K33" s="43">
        <v>18769</v>
      </c>
      <c r="L33" s="43">
        <v>150775</v>
      </c>
      <c r="M33" s="20">
        <f t="shared" si="0"/>
        <v>10361796</v>
      </c>
      <c r="N33" s="1"/>
      <c r="O33" s="21"/>
    </row>
    <row r="34" spans="1:15" s="22" customFormat="1" x14ac:dyDescent="0.2">
      <c r="A34" s="23" t="s">
        <v>41</v>
      </c>
      <c r="B34" s="19">
        <v>29353573</v>
      </c>
      <c r="C34" s="19">
        <v>6894810</v>
      </c>
      <c r="D34" s="19">
        <v>818701</v>
      </c>
      <c r="E34" s="19">
        <v>473311</v>
      </c>
      <c r="F34" s="19">
        <v>193870</v>
      </c>
      <c r="G34" s="19">
        <v>220590</v>
      </c>
      <c r="H34" s="19">
        <v>1765828</v>
      </c>
      <c r="I34" s="19">
        <v>185801</v>
      </c>
      <c r="J34" s="19">
        <v>23700</v>
      </c>
      <c r="K34" s="43">
        <v>0</v>
      </c>
      <c r="L34" s="43">
        <v>790785</v>
      </c>
      <c r="M34" s="20">
        <f t="shared" si="0"/>
        <v>40720969</v>
      </c>
      <c r="N34" s="1"/>
      <c r="O34" s="21"/>
    </row>
    <row r="35" spans="1:15" s="22" customFormat="1" x14ac:dyDescent="0.2">
      <c r="A35" s="23" t="s">
        <v>42</v>
      </c>
      <c r="B35" s="19">
        <v>980823</v>
      </c>
      <c r="C35" s="19">
        <v>230384</v>
      </c>
      <c r="D35" s="19">
        <v>27356</v>
      </c>
      <c r="E35" s="19">
        <v>15815</v>
      </c>
      <c r="F35" s="19">
        <v>6478</v>
      </c>
      <c r="G35" s="19">
        <v>220590</v>
      </c>
      <c r="H35" s="19">
        <v>82452</v>
      </c>
      <c r="I35" s="19">
        <v>133838</v>
      </c>
      <c r="J35" s="19">
        <v>0</v>
      </c>
      <c r="K35" s="43">
        <v>0</v>
      </c>
      <c r="L35" s="43">
        <v>85</v>
      </c>
      <c r="M35" s="20">
        <f t="shared" si="0"/>
        <v>1697821</v>
      </c>
      <c r="N35" s="1"/>
      <c r="O35" s="21"/>
    </row>
    <row r="36" spans="1:15" s="22" customFormat="1" x14ac:dyDescent="0.2">
      <c r="A36" s="23" t="s">
        <v>43</v>
      </c>
      <c r="B36" s="19">
        <v>1036626</v>
      </c>
      <c r="C36" s="19">
        <v>243491</v>
      </c>
      <c r="D36" s="19">
        <v>28912</v>
      </c>
      <c r="E36" s="19">
        <v>16715</v>
      </c>
      <c r="F36" s="19">
        <v>6847</v>
      </c>
      <c r="G36" s="19">
        <v>220590</v>
      </c>
      <c r="H36" s="19">
        <v>109468</v>
      </c>
      <c r="I36" s="19">
        <v>184804</v>
      </c>
      <c r="J36" s="19">
        <v>97</v>
      </c>
      <c r="K36" s="43">
        <v>0</v>
      </c>
      <c r="L36" s="43">
        <v>10355</v>
      </c>
      <c r="M36" s="20">
        <f t="shared" si="0"/>
        <v>1857905</v>
      </c>
      <c r="N36" s="1"/>
      <c r="O36" s="21"/>
    </row>
    <row r="37" spans="1:15" s="22" customFormat="1" x14ac:dyDescent="0.2">
      <c r="A37" s="23" t="s">
        <v>44</v>
      </c>
      <c r="B37" s="19">
        <v>2445732</v>
      </c>
      <c r="C37" s="19">
        <v>574474</v>
      </c>
      <c r="D37" s="19">
        <v>68214</v>
      </c>
      <c r="E37" s="19">
        <v>39436</v>
      </c>
      <c r="F37" s="19">
        <v>16153</v>
      </c>
      <c r="G37" s="19">
        <v>220590</v>
      </c>
      <c r="H37" s="19">
        <v>195923</v>
      </c>
      <c r="I37" s="19">
        <v>208518</v>
      </c>
      <c r="J37" s="19">
        <v>2888</v>
      </c>
      <c r="K37" s="43">
        <v>0</v>
      </c>
      <c r="L37" s="43">
        <v>46872</v>
      </c>
      <c r="M37" s="20">
        <f t="shared" si="0"/>
        <v>3818800</v>
      </c>
      <c r="N37" s="1"/>
      <c r="O37" s="21"/>
    </row>
    <row r="38" spans="1:15" s="22" customFormat="1" x14ac:dyDescent="0.2">
      <c r="A38" s="23" t="s">
        <v>45</v>
      </c>
      <c r="B38" s="19">
        <v>947094</v>
      </c>
      <c r="C38" s="19">
        <v>222461</v>
      </c>
      <c r="D38" s="19">
        <v>26415</v>
      </c>
      <c r="E38" s="19">
        <v>15271</v>
      </c>
      <c r="F38" s="19">
        <v>6255</v>
      </c>
      <c r="G38" s="19">
        <v>87147</v>
      </c>
      <c r="H38" s="19">
        <v>130415</v>
      </c>
      <c r="I38" s="19">
        <v>230084</v>
      </c>
      <c r="J38" s="19">
        <v>0</v>
      </c>
      <c r="K38" s="43">
        <v>0</v>
      </c>
      <c r="L38" s="43">
        <v>0</v>
      </c>
      <c r="M38" s="20">
        <f t="shared" si="0"/>
        <v>1665142</v>
      </c>
      <c r="N38" s="1"/>
      <c r="O38" s="21"/>
    </row>
    <row r="39" spans="1:15" s="22" customFormat="1" x14ac:dyDescent="0.2">
      <c r="A39" s="23" t="s">
        <v>46</v>
      </c>
      <c r="B39" s="19">
        <v>24577311</v>
      </c>
      <c r="C39" s="19">
        <v>5772924</v>
      </c>
      <c r="D39" s="19">
        <v>685487</v>
      </c>
      <c r="E39" s="19">
        <v>396296</v>
      </c>
      <c r="F39" s="19">
        <v>162325</v>
      </c>
      <c r="G39" s="19">
        <v>220590</v>
      </c>
      <c r="H39" s="19">
        <v>1390766</v>
      </c>
      <c r="I39" s="19">
        <v>210918</v>
      </c>
      <c r="J39" s="19">
        <v>19256</v>
      </c>
      <c r="K39" s="43">
        <v>2684148</v>
      </c>
      <c r="L39" s="43">
        <v>635159</v>
      </c>
      <c r="M39" s="20">
        <f t="shared" si="0"/>
        <v>36755180</v>
      </c>
      <c r="N39" s="1"/>
      <c r="O39" s="21"/>
    </row>
    <row r="40" spans="1:15" s="22" customFormat="1" x14ac:dyDescent="0.2">
      <c r="A40" s="23" t="s">
        <v>47</v>
      </c>
      <c r="B40" s="19">
        <v>950321</v>
      </c>
      <c r="C40" s="19">
        <v>223219</v>
      </c>
      <c r="D40" s="19">
        <v>26505</v>
      </c>
      <c r="E40" s="19">
        <v>15323</v>
      </c>
      <c r="F40" s="19">
        <v>6277</v>
      </c>
      <c r="G40" s="19">
        <v>87147</v>
      </c>
      <c r="H40" s="19">
        <v>120055</v>
      </c>
      <c r="I40" s="19">
        <v>210079</v>
      </c>
      <c r="J40" s="19">
        <v>0</v>
      </c>
      <c r="K40" s="43">
        <v>0</v>
      </c>
      <c r="L40" s="43">
        <v>0</v>
      </c>
      <c r="M40" s="20">
        <f t="shared" si="0"/>
        <v>1638926</v>
      </c>
      <c r="N40" s="1"/>
      <c r="O40" s="21"/>
    </row>
    <row r="41" spans="1:15" s="22" customFormat="1" x14ac:dyDescent="0.2">
      <c r="A41" s="23" t="s">
        <v>48</v>
      </c>
      <c r="B41" s="19">
        <v>1489300</v>
      </c>
      <c r="C41" s="19">
        <v>349820</v>
      </c>
      <c r="D41" s="19">
        <v>41538</v>
      </c>
      <c r="E41" s="19">
        <v>24014</v>
      </c>
      <c r="F41" s="19">
        <v>9836</v>
      </c>
      <c r="G41" s="19">
        <v>87147</v>
      </c>
      <c r="H41" s="19">
        <v>141119</v>
      </c>
      <c r="I41" s="19">
        <v>187048</v>
      </c>
      <c r="J41" s="19">
        <v>288</v>
      </c>
      <c r="K41" s="43">
        <v>58319</v>
      </c>
      <c r="L41" s="43">
        <v>4648</v>
      </c>
      <c r="M41" s="20">
        <f t="shared" si="0"/>
        <v>2393077</v>
      </c>
      <c r="O41" s="21"/>
    </row>
    <row r="42" spans="1:15" s="22" customFormat="1" x14ac:dyDescent="0.2">
      <c r="A42" s="23" t="s">
        <v>49</v>
      </c>
      <c r="B42" s="19">
        <v>1471389</v>
      </c>
      <c r="C42" s="19">
        <v>345612</v>
      </c>
      <c r="D42" s="19">
        <v>41039</v>
      </c>
      <c r="E42" s="19">
        <v>23725</v>
      </c>
      <c r="F42" s="19">
        <v>9718</v>
      </c>
      <c r="G42" s="19">
        <v>87147</v>
      </c>
      <c r="H42" s="19">
        <v>138977</v>
      </c>
      <c r="I42" s="19">
        <v>182293</v>
      </c>
      <c r="J42" s="19">
        <v>401</v>
      </c>
      <c r="K42" s="43">
        <v>0</v>
      </c>
      <c r="L42" s="43">
        <v>2890</v>
      </c>
      <c r="M42" s="20">
        <f t="shared" si="0"/>
        <v>2303191</v>
      </c>
      <c r="N42" s="1"/>
      <c r="O42" s="21"/>
    </row>
    <row r="43" spans="1:15" s="22" customFormat="1" ht="12.75" customHeight="1" x14ac:dyDescent="0.2">
      <c r="A43" s="23" t="s">
        <v>50</v>
      </c>
      <c r="B43" s="19">
        <v>856502</v>
      </c>
      <c r="C43" s="19">
        <v>201183</v>
      </c>
      <c r="D43" s="19">
        <v>23889</v>
      </c>
      <c r="E43" s="19">
        <v>13811</v>
      </c>
      <c r="F43" s="19">
        <v>5657</v>
      </c>
      <c r="G43" s="19">
        <v>87147</v>
      </c>
      <c r="H43" s="19">
        <v>93712</v>
      </c>
      <c r="I43" s="19">
        <v>170601</v>
      </c>
      <c r="J43" s="19">
        <v>0</v>
      </c>
      <c r="K43" s="43">
        <v>0</v>
      </c>
      <c r="L43" s="43">
        <v>0</v>
      </c>
      <c r="M43" s="20">
        <f t="shared" si="0"/>
        <v>1452502</v>
      </c>
      <c r="N43" s="1"/>
      <c r="O43" s="21"/>
    </row>
    <row r="44" spans="1:15" s="22" customFormat="1" x14ac:dyDescent="0.2">
      <c r="A44" s="23" t="s">
        <v>51</v>
      </c>
      <c r="B44" s="19">
        <v>40480115</v>
      </c>
      <c r="C44" s="19">
        <v>9508305</v>
      </c>
      <c r="D44" s="19">
        <v>1129034</v>
      </c>
      <c r="E44" s="19">
        <v>652719</v>
      </c>
      <c r="F44" s="19">
        <v>267357</v>
      </c>
      <c r="G44" s="19">
        <v>220583</v>
      </c>
      <c r="H44" s="19">
        <v>2173079</v>
      </c>
      <c r="I44" s="19">
        <v>192521</v>
      </c>
      <c r="J44" s="19">
        <v>40503</v>
      </c>
      <c r="K44" s="43">
        <v>0</v>
      </c>
      <c r="L44" s="43">
        <v>1274879</v>
      </c>
      <c r="M44" s="20">
        <f t="shared" si="0"/>
        <v>55939095</v>
      </c>
      <c r="O44" s="21"/>
    </row>
    <row r="45" spans="1:15" s="22" customFormat="1" x14ac:dyDescent="0.2">
      <c r="A45" s="23" t="s">
        <v>52</v>
      </c>
      <c r="B45" s="19">
        <v>8006696</v>
      </c>
      <c r="C45" s="19">
        <v>1880680</v>
      </c>
      <c r="D45" s="19">
        <v>223315</v>
      </c>
      <c r="E45" s="19">
        <v>129104</v>
      </c>
      <c r="F45" s="19">
        <v>52882</v>
      </c>
      <c r="G45" s="19">
        <v>220590</v>
      </c>
      <c r="H45" s="19">
        <v>523001</v>
      </c>
      <c r="I45" s="19">
        <v>223985</v>
      </c>
      <c r="J45" s="19">
        <v>6626</v>
      </c>
      <c r="K45" s="43">
        <v>0</v>
      </c>
      <c r="L45" s="43">
        <v>258560</v>
      </c>
      <c r="M45" s="20">
        <f t="shared" si="0"/>
        <v>11525439</v>
      </c>
      <c r="N45" s="1"/>
      <c r="O45" s="21"/>
    </row>
    <row r="46" spans="1:15" s="22" customFormat="1" x14ac:dyDescent="0.2">
      <c r="A46" s="23" t="s">
        <v>53</v>
      </c>
      <c r="B46" s="19">
        <v>1212363</v>
      </c>
      <c r="C46" s="19">
        <v>284769</v>
      </c>
      <c r="D46" s="19">
        <v>33814</v>
      </c>
      <c r="E46" s="19">
        <v>19549</v>
      </c>
      <c r="F46" s="19">
        <v>8007</v>
      </c>
      <c r="G46" s="19">
        <v>87147</v>
      </c>
      <c r="H46" s="19">
        <v>177558</v>
      </c>
      <c r="I46" s="19">
        <v>289168</v>
      </c>
      <c r="J46" s="19">
        <v>0</v>
      </c>
      <c r="K46" s="43">
        <v>0</v>
      </c>
      <c r="L46" s="43">
        <v>0</v>
      </c>
      <c r="M46" s="20">
        <f t="shared" si="0"/>
        <v>2112375</v>
      </c>
      <c r="N46" s="1"/>
      <c r="O46" s="21"/>
    </row>
    <row r="47" spans="1:15" s="22" customFormat="1" x14ac:dyDescent="0.2">
      <c r="A47" s="23" t="s">
        <v>54</v>
      </c>
      <c r="B47" s="19">
        <v>3731218</v>
      </c>
      <c r="C47" s="19">
        <v>876420</v>
      </c>
      <c r="D47" s="19">
        <v>104068</v>
      </c>
      <c r="E47" s="19">
        <v>60164</v>
      </c>
      <c r="F47" s="19">
        <v>24643</v>
      </c>
      <c r="G47" s="19">
        <v>220590</v>
      </c>
      <c r="H47" s="19">
        <v>283143</v>
      </c>
      <c r="I47" s="19">
        <v>200130</v>
      </c>
      <c r="J47" s="19">
        <v>660</v>
      </c>
      <c r="K47" s="43">
        <v>0</v>
      </c>
      <c r="L47" s="43">
        <v>56602</v>
      </c>
      <c r="M47" s="20">
        <f t="shared" si="0"/>
        <v>5557638</v>
      </c>
      <c r="N47" s="1"/>
      <c r="O47" s="21"/>
    </row>
    <row r="48" spans="1:15" s="22" customFormat="1" x14ac:dyDescent="0.2">
      <c r="A48" s="23" t="s">
        <v>55</v>
      </c>
      <c r="B48" s="19">
        <v>819328</v>
      </c>
      <c r="C48" s="19">
        <v>192461</v>
      </c>
      <c r="D48" s="19">
        <v>22853</v>
      </c>
      <c r="E48" s="19">
        <v>13212</v>
      </c>
      <c r="F48" s="19">
        <v>5412</v>
      </c>
      <c r="G48" s="19">
        <v>87147</v>
      </c>
      <c r="H48" s="19">
        <v>121394</v>
      </c>
      <c r="I48" s="19">
        <v>228259</v>
      </c>
      <c r="J48" s="19">
        <v>0</v>
      </c>
      <c r="K48" s="43">
        <v>0</v>
      </c>
      <c r="L48" s="43">
        <v>0</v>
      </c>
      <c r="M48" s="20">
        <f>SUM(B48:L48)</f>
        <v>1490066</v>
      </c>
      <c r="N48" s="1"/>
      <c r="O48" s="21"/>
    </row>
    <row r="49" spans="1:15" s="22" customFormat="1" x14ac:dyDescent="0.2">
      <c r="A49" s="23" t="s">
        <v>56</v>
      </c>
      <c r="B49" s="19">
        <v>2114177</v>
      </c>
      <c r="C49" s="19">
        <v>496596</v>
      </c>
      <c r="D49" s="19">
        <v>58967</v>
      </c>
      <c r="E49" s="19">
        <v>34090</v>
      </c>
      <c r="F49" s="19">
        <v>13963</v>
      </c>
      <c r="G49" s="19">
        <v>87147</v>
      </c>
      <c r="H49" s="19">
        <v>181209</v>
      </c>
      <c r="I49" s="19">
        <v>192651</v>
      </c>
      <c r="J49" s="19">
        <v>134</v>
      </c>
      <c r="K49" s="43">
        <v>166778</v>
      </c>
      <c r="L49" s="43">
        <v>9234</v>
      </c>
      <c r="M49" s="20">
        <f t="shared" si="0"/>
        <v>3354946</v>
      </c>
      <c r="N49" s="1"/>
      <c r="O49" s="21"/>
    </row>
    <row r="50" spans="1:15" s="22" customFormat="1" x14ac:dyDescent="0.2">
      <c r="A50" s="23" t="s">
        <v>57</v>
      </c>
      <c r="B50" s="19">
        <v>21256288</v>
      </c>
      <c r="C50" s="19">
        <v>4992855</v>
      </c>
      <c r="D50" s="19">
        <v>592860</v>
      </c>
      <c r="E50" s="19">
        <v>342747</v>
      </c>
      <c r="F50" s="19">
        <v>140391</v>
      </c>
      <c r="G50" s="19">
        <v>87147</v>
      </c>
      <c r="H50" s="19">
        <v>1112828</v>
      </c>
      <c r="I50" s="19">
        <v>200955</v>
      </c>
      <c r="J50" s="19">
        <v>12106</v>
      </c>
      <c r="K50" s="43">
        <v>95697</v>
      </c>
      <c r="L50" s="43">
        <v>805700</v>
      </c>
      <c r="M50" s="20">
        <f t="shared" si="0"/>
        <v>29639574</v>
      </c>
      <c r="N50" s="1"/>
      <c r="O50" s="21"/>
    </row>
    <row r="51" spans="1:15" s="22" customFormat="1" x14ac:dyDescent="0.2">
      <c r="A51" s="23" t="s">
        <v>58</v>
      </c>
      <c r="B51" s="19">
        <v>2265849</v>
      </c>
      <c r="C51" s="19">
        <v>532221</v>
      </c>
      <c r="D51" s="19">
        <v>63197</v>
      </c>
      <c r="E51" s="19">
        <v>36536</v>
      </c>
      <c r="F51" s="19">
        <v>14965</v>
      </c>
      <c r="G51" s="19">
        <v>87147</v>
      </c>
      <c r="H51" s="19">
        <v>281689</v>
      </c>
      <c r="I51" s="19">
        <v>361225</v>
      </c>
      <c r="J51" s="19">
        <v>165</v>
      </c>
      <c r="K51" s="43">
        <v>0</v>
      </c>
      <c r="L51" s="43">
        <v>13425</v>
      </c>
      <c r="M51" s="20">
        <f>SUM(B51:L51)</f>
        <v>3656419</v>
      </c>
      <c r="O51" s="21"/>
    </row>
    <row r="52" spans="1:15" s="22" customFormat="1" x14ac:dyDescent="0.2">
      <c r="A52" s="23" t="s">
        <v>59</v>
      </c>
      <c r="B52" s="19">
        <v>4376632</v>
      </c>
      <c r="C52" s="19">
        <v>1028020</v>
      </c>
      <c r="D52" s="19">
        <v>122069</v>
      </c>
      <c r="E52" s="19">
        <v>70571</v>
      </c>
      <c r="F52" s="19">
        <v>28906</v>
      </c>
      <c r="G52" s="19">
        <v>220590</v>
      </c>
      <c r="H52" s="19">
        <v>308307</v>
      </c>
      <c r="I52" s="19">
        <v>197868</v>
      </c>
      <c r="J52" s="19">
        <v>2663</v>
      </c>
      <c r="K52" s="43">
        <v>0</v>
      </c>
      <c r="L52" s="43">
        <v>141617</v>
      </c>
      <c r="M52" s="20">
        <f>SUM(B52:L52)</f>
        <v>6497243</v>
      </c>
      <c r="N52" s="1"/>
      <c r="O52" s="21"/>
    </row>
    <row r="53" spans="1:15" s="25" customFormat="1" x14ac:dyDescent="0.2">
      <c r="A53" s="24" t="s">
        <v>60</v>
      </c>
      <c r="B53" s="19">
        <v>22138563</v>
      </c>
      <c r="C53" s="19">
        <v>5200090</v>
      </c>
      <c r="D53" s="19">
        <v>617468</v>
      </c>
      <c r="E53" s="19">
        <v>356973</v>
      </c>
      <c r="F53" s="19">
        <v>146218</v>
      </c>
      <c r="G53" s="19">
        <v>87147</v>
      </c>
      <c r="H53" s="19">
        <v>1210604</v>
      </c>
      <c r="I53" s="19">
        <v>193887</v>
      </c>
      <c r="J53" s="19">
        <v>34594</v>
      </c>
      <c r="K53" s="43">
        <v>482146</v>
      </c>
      <c r="L53" s="43">
        <v>1120665</v>
      </c>
      <c r="M53" s="20">
        <f t="shared" si="0"/>
        <v>31588355</v>
      </c>
      <c r="O53" s="44"/>
    </row>
    <row r="54" spans="1:15" s="22" customFormat="1" x14ac:dyDescent="0.2">
      <c r="A54" s="23" t="s">
        <v>61</v>
      </c>
      <c r="B54" s="19">
        <v>1087617</v>
      </c>
      <c r="C54" s="19">
        <v>255469</v>
      </c>
      <c r="D54" s="19">
        <v>30335</v>
      </c>
      <c r="E54" s="19">
        <v>17537</v>
      </c>
      <c r="F54" s="19">
        <v>7183</v>
      </c>
      <c r="G54" s="19">
        <v>87147</v>
      </c>
      <c r="H54" s="19">
        <v>141772</v>
      </c>
      <c r="I54" s="19">
        <v>235851</v>
      </c>
      <c r="J54" s="19">
        <v>5</v>
      </c>
      <c r="K54" s="43">
        <v>0</v>
      </c>
      <c r="L54" s="43">
        <v>1925</v>
      </c>
      <c r="M54" s="20">
        <f>SUM(B54:L54)</f>
        <v>1864841</v>
      </c>
      <c r="N54" s="1"/>
      <c r="O54" s="21"/>
    </row>
    <row r="55" spans="1:15" s="22" customFormat="1" x14ac:dyDescent="0.2">
      <c r="A55" s="23" t="s">
        <v>62</v>
      </c>
      <c r="B55" s="19">
        <v>2055195</v>
      </c>
      <c r="C55" s="19">
        <v>482738</v>
      </c>
      <c r="D55" s="19">
        <v>57321</v>
      </c>
      <c r="E55" s="19">
        <v>33139</v>
      </c>
      <c r="F55" s="19">
        <v>13574</v>
      </c>
      <c r="G55" s="19">
        <v>87147</v>
      </c>
      <c r="H55" s="19">
        <v>182781</v>
      </c>
      <c r="I55" s="19">
        <v>206113</v>
      </c>
      <c r="J55" s="19">
        <v>239</v>
      </c>
      <c r="K55" s="43">
        <v>12972</v>
      </c>
      <c r="L55" s="43">
        <v>13967</v>
      </c>
      <c r="M55" s="20">
        <f>SUM(B55:L55)</f>
        <v>3145186</v>
      </c>
      <c r="N55" s="1"/>
      <c r="O55" s="21"/>
    </row>
    <row r="56" spans="1:15" s="22" customFormat="1" ht="12.75" thickBot="1" x14ac:dyDescent="0.25">
      <c r="A56" s="26" t="s">
        <v>63</v>
      </c>
      <c r="B56" s="27">
        <f>SUM(B13:B55)</f>
        <v>236032199</v>
      </c>
      <c r="C56" s="27">
        <f t="shared" ref="C56:I56" si="1">SUM(C13:C55)</f>
        <v>55441210</v>
      </c>
      <c r="D56" s="27">
        <f t="shared" si="1"/>
        <v>6583183</v>
      </c>
      <c r="E56" s="27">
        <f t="shared" si="1"/>
        <v>3805895</v>
      </c>
      <c r="F56" s="27">
        <f t="shared" si="1"/>
        <v>1558914</v>
      </c>
      <c r="G56" s="27">
        <f t="shared" si="1"/>
        <v>5882402</v>
      </c>
      <c r="H56" s="27">
        <f>SUM(H13:H55)</f>
        <v>15776942</v>
      </c>
      <c r="I56" s="27">
        <f t="shared" si="1"/>
        <v>9150722</v>
      </c>
      <c r="J56" s="27">
        <f>SUM(J13:J55)</f>
        <v>159666</v>
      </c>
      <c r="K56" s="27">
        <f>SUM(K13:K55)</f>
        <v>6027918</v>
      </c>
      <c r="L56" s="27">
        <f>SUM(L13:L55)</f>
        <v>5999243</v>
      </c>
      <c r="M56" s="28">
        <f>SUM(M13:M55)</f>
        <v>346418294</v>
      </c>
      <c r="O56" s="21"/>
    </row>
    <row r="58" spans="1:15" s="29" customFormat="1" x14ac:dyDescent="0.2">
      <c r="K58" s="30"/>
    </row>
    <row r="59" spans="1:15" s="22" customFormat="1" x14ac:dyDescent="0.2">
      <c r="A59" s="31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O59" s="21"/>
    </row>
    <row r="60" spans="1:15" s="22" customFormat="1" x14ac:dyDescent="0.2">
      <c r="A60" s="52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O60" s="21"/>
    </row>
    <row r="61" spans="1:15" s="22" customFormat="1" x14ac:dyDescent="0.2">
      <c r="O61" s="21"/>
    </row>
    <row r="62" spans="1:15" s="22" customFormat="1" x14ac:dyDescent="0.2">
      <c r="O62" s="21"/>
    </row>
    <row r="63" spans="1:15" s="22" customFormat="1" x14ac:dyDescent="0.2">
      <c r="O63" s="21"/>
    </row>
    <row r="64" spans="1:15" s="22" customFormat="1" x14ac:dyDescent="0.2">
      <c r="O64" s="21"/>
    </row>
    <row r="65" spans="2:15" s="22" customFormat="1" x14ac:dyDescent="0.2">
      <c r="O65" s="21"/>
    </row>
    <row r="66" spans="2:15" s="22" customFormat="1" x14ac:dyDescent="0.2">
      <c r="O66" s="21"/>
    </row>
    <row r="67" spans="2:15" s="22" customFormat="1" x14ac:dyDescent="0.2">
      <c r="O67" s="21"/>
    </row>
    <row r="68" spans="2:15" s="22" customFormat="1" x14ac:dyDescent="0.2">
      <c r="O68" s="21"/>
    </row>
    <row r="69" spans="2:15" s="22" customFormat="1" ht="12.75" customHeight="1" x14ac:dyDescent="0.2">
      <c r="B69" s="34"/>
      <c r="C69" s="34"/>
      <c r="D69" s="55" t="s">
        <v>90</v>
      </c>
      <c r="E69" s="55"/>
      <c r="F69" s="55"/>
      <c r="G69" s="55"/>
      <c r="H69" s="55"/>
      <c r="I69" s="55"/>
      <c r="J69" s="34"/>
      <c r="K69" s="34"/>
      <c r="L69" s="34"/>
      <c r="M69" s="34"/>
      <c r="O69" s="21"/>
    </row>
    <row r="70" spans="2:15" s="22" customFormat="1" ht="12.75" customHeight="1" x14ac:dyDescent="0.2">
      <c r="D70" s="56" t="s">
        <v>88</v>
      </c>
      <c r="E70" s="56"/>
      <c r="F70" s="56"/>
      <c r="G70" s="56"/>
      <c r="H70" s="56"/>
      <c r="I70" s="56"/>
      <c r="O70" s="21"/>
    </row>
    <row r="71" spans="2:15" s="22" customFormat="1" x14ac:dyDescent="0.2">
      <c r="F71" s="36"/>
      <c r="G71" s="31" t="s">
        <v>64</v>
      </c>
      <c r="H71" s="37"/>
      <c r="I71" s="31" t="s">
        <v>65</v>
      </c>
      <c r="O71" s="21"/>
    </row>
    <row r="72" spans="2:15" s="22" customFormat="1" x14ac:dyDescent="0.2">
      <c r="O72" s="21"/>
    </row>
    <row r="73" spans="2:15" s="22" customFormat="1" x14ac:dyDescent="0.2">
      <c r="C73" s="38" t="s">
        <v>7</v>
      </c>
      <c r="D73" s="39"/>
      <c r="F73" s="40"/>
      <c r="G73" s="30">
        <v>1180160996</v>
      </c>
      <c r="H73" s="31" t="s">
        <v>66</v>
      </c>
      <c r="I73" s="30">
        <v>236032199</v>
      </c>
      <c r="O73" s="21"/>
    </row>
    <row r="74" spans="2:15" s="22" customFormat="1" x14ac:dyDescent="0.2">
      <c r="C74" s="38"/>
      <c r="D74" s="39"/>
      <c r="F74" s="40"/>
      <c r="G74" s="30"/>
      <c r="H74" s="36"/>
      <c r="I74" s="30"/>
      <c r="O74" s="21"/>
    </row>
    <row r="75" spans="2:15" s="22" customFormat="1" x14ac:dyDescent="0.2">
      <c r="C75" s="36" t="s">
        <v>67</v>
      </c>
      <c r="D75" s="36"/>
      <c r="G75" s="30">
        <v>55441210</v>
      </c>
      <c r="H75" s="31" t="s">
        <v>77</v>
      </c>
      <c r="I75" s="30">
        <v>55441210</v>
      </c>
      <c r="O75" s="21"/>
    </row>
    <row r="76" spans="2:15" s="22" customFormat="1" x14ac:dyDescent="0.2">
      <c r="C76" s="36"/>
      <c r="D76" s="36"/>
      <c r="G76" s="30"/>
      <c r="H76" s="31"/>
      <c r="I76" s="30"/>
      <c r="O76" s="21"/>
    </row>
    <row r="77" spans="2:15" s="22" customFormat="1" x14ac:dyDescent="0.2">
      <c r="C77" s="36" t="s">
        <v>69</v>
      </c>
      <c r="D77" s="36"/>
      <c r="G77" s="30">
        <v>32915916</v>
      </c>
      <c r="H77" s="31" t="s">
        <v>66</v>
      </c>
      <c r="I77" s="30">
        <v>6583183</v>
      </c>
      <c r="O77" s="21"/>
    </row>
    <row r="78" spans="2:15" s="22" customFormat="1" x14ac:dyDescent="0.2">
      <c r="C78" s="36"/>
      <c r="D78" s="36"/>
      <c r="G78" s="30"/>
      <c r="H78" s="31"/>
      <c r="I78" s="30"/>
      <c r="O78" s="21"/>
    </row>
    <row r="79" spans="2:15" s="22" customFormat="1" x14ac:dyDescent="0.2">
      <c r="C79" s="36" t="s">
        <v>70</v>
      </c>
      <c r="G79" s="30">
        <v>19029477</v>
      </c>
      <c r="H79" s="31" t="s">
        <v>66</v>
      </c>
      <c r="I79" s="30">
        <v>3805895</v>
      </c>
      <c r="O79" s="21"/>
    </row>
    <row r="80" spans="2:15" s="22" customFormat="1" x14ac:dyDescent="0.2">
      <c r="C80" s="36"/>
      <c r="G80" s="30"/>
      <c r="H80" s="31"/>
      <c r="I80" s="30"/>
      <c r="O80" s="21"/>
    </row>
    <row r="81" spans="3:15" s="22" customFormat="1" x14ac:dyDescent="0.2">
      <c r="C81" s="36" t="s">
        <v>71</v>
      </c>
      <c r="D81" s="36"/>
      <c r="G81" s="30">
        <v>7794568</v>
      </c>
      <c r="H81" s="31" t="s">
        <v>66</v>
      </c>
      <c r="I81" s="30">
        <v>1558914</v>
      </c>
      <c r="O81" s="21"/>
    </row>
    <row r="82" spans="3:15" s="22" customFormat="1" x14ac:dyDescent="0.2">
      <c r="C82" s="36"/>
      <c r="D82" s="36"/>
      <c r="G82" s="30"/>
      <c r="H82" s="31"/>
      <c r="I82" s="30"/>
      <c r="O82" s="21"/>
    </row>
    <row r="83" spans="3:15" s="22" customFormat="1" x14ac:dyDescent="0.2">
      <c r="C83" s="36" t="s">
        <v>72</v>
      </c>
      <c r="D83" s="36"/>
      <c r="F83" s="36"/>
      <c r="G83" s="30">
        <v>29412009</v>
      </c>
      <c r="H83" s="31" t="s">
        <v>66</v>
      </c>
      <c r="I83" s="30">
        <v>5882402</v>
      </c>
      <c r="O83" s="21"/>
    </row>
    <row r="84" spans="3:15" s="22" customFormat="1" x14ac:dyDescent="0.2">
      <c r="C84" s="36"/>
      <c r="D84" s="36"/>
      <c r="F84" s="36"/>
      <c r="G84" s="30"/>
      <c r="H84" s="31"/>
      <c r="I84" s="30"/>
      <c r="O84" s="21"/>
    </row>
    <row r="85" spans="3:15" s="22" customFormat="1" x14ac:dyDescent="0.2">
      <c r="C85" s="36" t="s">
        <v>73</v>
      </c>
      <c r="G85" s="30">
        <v>78884708</v>
      </c>
      <c r="H85" s="31" t="s">
        <v>66</v>
      </c>
      <c r="I85" s="30">
        <v>15776942</v>
      </c>
      <c r="O85" s="21"/>
    </row>
    <row r="86" spans="3:15" s="22" customFormat="1" x14ac:dyDescent="0.2">
      <c r="C86" s="36"/>
      <c r="G86" s="30"/>
      <c r="H86" s="31"/>
      <c r="I86" s="30"/>
      <c r="O86" s="21"/>
    </row>
    <row r="87" spans="3:15" s="22" customFormat="1" x14ac:dyDescent="0.2">
      <c r="C87" s="36" t="s">
        <v>74</v>
      </c>
      <c r="D87" s="36"/>
      <c r="G87" s="30">
        <v>45753610</v>
      </c>
      <c r="H87" s="31" t="s">
        <v>66</v>
      </c>
      <c r="I87" s="30">
        <v>9150722</v>
      </c>
      <c r="O87" s="21"/>
    </row>
    <row r="88" spans="3:15" s="22" customFormat="1" x14ac:dyDescent="0.2">
      <c r="C88" s="36"/>
      <c r="D88" s="36"/>
      <c r="G88" s="30"/>
      <c r="H88" s="31"/>
      <c r="I88" s="30"/>
      <c r="O88" s="21"/>
    </row>
    <row r="89" spans="3:15" s="22" customFormat="1" x14ac:dyDescent="0.2">
      <c r="C89" s="36" t="s">
        <v>75</v>
      </c>
      <c r="G89" s="30">
        <v>798327.62</v>
      </c>
      <c r="H89" s="31" t="s">
        <v>66</v>
      </c>
      <c r="I89" s="30">
        <v>159666</v>
      </c>
      <c r="O89" s="21"/>
    </row>
    <row r="90" spans="3:15" s="22" customFormat="1" x14ac:dyDescent="0.2">
      <c r="C90" s="36"/>
      <c r="G90" s="30"/>
      <c r="H90" s="31"/>
      <c r="I90" s="30"/>
      <c r="O90" s="21"/>
    </row>
    <row r="91" spans="3:15" s="22" customFormat="1" x14ac:dyDescent="0.2">
      <c r="C91" s="36" t="s">
        <v>76</v>
      </c>
      <c r="G91" s="30">
        <v>6027918</v>
      </c>
      <c r="H91" s="31" t="s">
        <v>77</v>
      </c>
      <c r="I91" s="30">
        <v>6027918</v>
      </c>
      <c r="O91" s="21"/>
    </row>
    <row r="92" spans="3:15" s="22" customFormat="1" x14ac:dyDescent="0.2">
      <c r="C92" s="36"/>
      <c r="G92" s="30"/>
      <c r="H92" s="31"/>
      <c r="I92" s="30"/>
      <c r="O92" s="21"/>
    </row>
    <row r="93" spans="3:15" s="22" customFormat="1" x14ac:dyDescent="0.2">
      <c r="C93" s="36" t="s">
        <v>78</v>
      </c>
      <c r="G93" s="41">
        <v>16214171</v>
      </c>
      <c r="H93" s="31" t="s">
        <v>92</v>
      </c>
      <c r="I93" s="41">
        <v>5999243</v>
      </c>
      <c r="O93" s="21"/>
    </row>
    <row r="94" spans="3:15" s="22" customFormat="1" x14ac:dyDescent="0.2">
      <c r="C94" s="36"/>
      <c r="G94" s="30"/>
      <c r="H94" s="36"/>
      <c r="I94" s="30"/>
      <c r="O94" s="21"/>
    </row>
    <row r="95" spans="3:15" s="22" customFormat="1" ht="12.75" thickBot="1" x14ac:dyDescent="0.25">
      <c r="E95" s="36" t="s">
        <v>17</v>
      </c>
      <c r="F95" s="40"/>
      <c r="G95" s="42">
        <f>SUM(G73:G93)</f>
        <v>1472432910.6199999</v>
      </c>
      <c r="I95" s="42">
        <f>SUM(I73:I93)</f>
        <v>346418294</v>
      </c>
      <c r="O95" s="21"/>
    </row>
    <row r="96" spans="3:15" s="22" customFormat="1" ht="12.75" thickTop="1" x14ac:dyDescent="0.2">
      <c r="O96" s="21"/>
    </row>
    <row r="97" spans="9:15" s="22" customFormat="1" x14ac:dyDescent="0.2">
      <c r="I97" s="29"/>
      <c r="O97" s="21"/>
    </row>
    <row r="98" spans="9:15" s="22" customFormat="1" x14ac:dyDescent="0.2">
      <c r="I98" s="30"/>
      <c r="O98" s="21"/>
    </row>
    <row r="99" spans="9:15" s="22" customFormat="1" x14ac:dyDescent="0.2">
      <c r="O99" s="21"/>
    </row>
    <row r="100" spans="9:15" s="22" customFormat="1" x14ac:dyDescent="0.2">
      <c r="O100" s="21"/>
    </row>
    <row r="101" spans="9:15" s="22" customFormat="1" x14ac:dyDescent="0.2">
      <c r="O101" s="21"/>
    </row>
    <row r="102" spans="9:15" s="22" customFormat="1" x14ac:dyDescent="0.2">
      <c r="O102" s="21"/>
    </row>
    <row r="103" spans="9:15" s="22" customFormat="1" x14ac:dyDescent="0.2">
      <c r="O103" s="21"/>
    </row>
    <row r="104" spans="9:15" s="22" customFormat="1" x14ac:dyDescent="0.2">
      <c r="O104" s="21"/>
    </row>
    <row r="105" spans="9:15" s="22" customFormat="1" x14ac:dyDescent="0.2">
      <c r="O105" s="21"/>
    </row>
    <row r="106" spans="9:15" s="22" customFormat="1" x14ac:dyDescent="0.2">
      <c r="O106" s="21"/>
    </row>
    <row r="107" spans="9:15" s="22" customFormat="1" x14ac:dyDescent="0.2">
      <c r="O107" s="21"/>
    </row>
    <row r="108" spans="9:15" s="22" customFormat="1" x14ac:dyDescent="0.2">
      <c r="O108" s="21"/>
    </row>
    <row r="109" spans="9:15" s="22" customFormat="1" x14ac:dyDescent="0.2">
      <c r="I109" s="1"/>
      <c r="O109" s="21"/>
    </row>
    <row r="110" spans="9:15" s="22" customFormat="1" x14ac:dyDescent="0.2">
      <c r="I110" s="1"/>
      <c r="O110" s="21"/>
    </row>
    <row r="111" spans="9:15" s="22" customFormat="1" x14ac:dyDescent="0.2">
      <c r="I111" s="1"/>
      <c r="O111" s="21"/>
    </row>
    <row r="112" spans="9:15" s="22" customFormat="1" x14ac:dyDescent="0.2">
      <c r="I112" s="1"/>
      <c r="O112" s="21"/>
    </row>
    <row r="113" spans="9:15" s="22" customFormat="1" x14ac:dyDescent="0.2">
      <c r="I113" s="1"/>
      <c r="O113" s="21"/>
    </row>
    <row r="114" spans="9:15" s="22" customFormat="1" x14ac:dyDescent="0.2">
      <c r="I114" s="1"/>
      <c r="O114" s="21"/>
    </row>
    <row r="115" spans="9:15" s="22" customFormat="1" x14ac:dyDescent="0.2">
      <c r="I115" s="1"/>
      <c r="O115" s="21"/>
    </row>
    <row r="116" spans="9:15" s="22" customFormat="1" x14ac:dyDescent="0.2">
      <c r="I116" s="1"/>
      <c r="O116" s="21"/>
    </row>
    <row r="117" spans="9:15" s="22" customFormat="1" x14ac:dyDescent="0.2">
      <c r="I117" s="1"/>
      <c r="O117" s="21"/>
    </row>
    <row r="118" spans="9:15" s="22" customFormat="1" x14ac:dyDescent="0.2">
      <c r="I118" s="1"/>
      <c r="O118" s="21"/>
    </row>
    <row r="119" spans="9:15" s="22" customFormat="1" x14ac:dyDescent="0.2">
      <c r="I119" s="1"/>
      <c r="O119" s="21"/>
    </row>
    <row r="120" spans="9:15" s="22" customFormat="1" x14ac:dyDescent="0.2">
      <c r="I120" s="1"/>
      <c r="O120" s="21"/>
    </row>
    <row r="121" spans="9:15" s="22" customFormat="1" x14ac:dyDescent="0.2">
      <c r="I121" s="1"/>
      <c r="O121" s="21"/>
    </row>
    <row r="122" spans="9:15" s="22" customFormat="1" x14ac:dyDescent="0.2">
      <c r="O122" s="21"/>
    </row>
    <row r="123" spans="9:15" s="22" customFormat="1" x14ac:dyDescent="0.2">
      <c r="O123" s="21"/>
    </row>
    <row r="124" spans="9:15" s="22" customFormat="1" x14ac:dyDescent="0.2">
      <c r="O124" s="21"/>
    </row>
    <row r="125" spans="9:15" s="22" customFormat="1" x14ac:dyDescent="0.2">
      <c r="I125" s="1"/>
      <c r="O125" s="21"/>
    </row>
    <row r="126" spans="9:15" s="22" customFormat="1" x14ac:dyDescent="0.2">
      <c r="I126" s="1"/>
      <c r="O126" s="21"/>
    </row>
    <row r="127" spans="9:15" s="22" customFormat="1" x14ac:dyDescent="0.2">
      <c r="I127" s="1"/>
      <c r="O127" s="21"/>
    </row>
    <row r="128" spans="9:15" s="22" customFormat="1" x14ac:dyDescent="0.2">
      <c r="I128" s="1"/>
      <c r="O128" s="21"/>
    </row>
    <row r="129" spans="9:15" s="22" customFormat="1" x14ac:dyDescent="0.2">
      <c r="I129" s="1"/>
      <c r="O129" s="21"/>
    </row>
    <row r="133" spans="9:15" ht="12.75" x14ac:dyDescent="0.2">
      <c r="J133" s="22"/>
      <c r="K133" s="22"/>
      <c r="L133" s="22"/>
      <c r="M133" s="32"/>
    </row>
    <row r="134" spans="9:15" x14ac:dyDescent="0.2">
      <c r="J134" s="22"/>
      <c r="K134" s="22"/>
      <c r="L134" s="22"/>
      <c r="M134" s="33"/>
    </row>
    <row r="135" spans="9:15" x14ac:dyDescent="0.2">
      <c r="J135" s="22"/>
      <c r="K135" s="22"/>
      <c r="L135" s="22"/>
      <c r="M135" s="33"/>
    </row>
  </sheetData>
  <mergeCells count="4">
    <mergeCell ref="A6:M6"/>
    <mergeCell ref="A7:M7"/>
    <mergeCell ref="D69:I69"/>
    <mergeCell ref="D70:I70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5:O112"/>
  <sheetViews>
    <sheetView zoomScaleNormal="100" workbookViewId="0">
      <pane ySplit="10" topLeftCell="A17" activePane="bottomLeft" state="frozen"/>
      <selection pane="bottomLeft" activeCell="D87" sqref="D87"/>
    </sheetView>
  </sheetViews>
  <sheetFormatPr baseColWidth="10" defaultRowHeight="12" x14ac:dyDescent="0.2"/>
  <cols>
    <col min="1" max="2" width="11.42578125" style="1"/>
    <col min="3" max="3" width="18.85546875" style="1" customWidth="1"/>
    <col min="4" max="4" width="16.85546875" style="1" customWidth="1"/>
    <col min="5" max="5" width="16.140625" style="1" customWidth="1"/>
    <col min="6" max="6" width="19.140625" style="1" bestFit="1" customWidth="1"/>
    <col min="7" max="7" width="16.5703125" style="1" bestFit="1" customWidth="1"/>
    <col min="8" max="8" width="12.85546875" style="1" bestFit="1" customWidth="1"/>
    <col min="9" max="9" width="13.28515625" style="1" bestFit="1" customWidth="1"/>
    <col min="10" max="10" width="9.7109375" style="1" customWidth="1"/>
    <col min="11" max="11" width="11.85546875" style="1" bestFit="1" customWidth="1"/>
    <col min="12" max="12" width="12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16384" width="11.42578125" style="1"/>
  </cols>
  <sheetData>
    <row r="5" spans="3:13" ht="15" x14ac:dyDescent="0.25">
      <c r="C5" s="53" t="s">
        <v>93</v>
      </c>
      <c r="D5" s="53"/>
      <c r="E5" s="53"/>
      <c r="F5" s="53"/>
      <c r="G5" s="53"/>
      <c r="H5" s="47"/>
      <c r="I5" s="47"/>
      <c r="J5" s="47"/>
      <c r="K5" s="47"/>
      <c r="L5" s="47"/>
      <c r="M5" s="47"/>
    </row>
    <row r="6" spans="3:13" ht="14.25" x14ac:dyDescent="0.2">
      <c r="C6" s="54" t="s">
        <v>88</v>
      </c>
      <c r="D6" s="54"/>
      <c r="E6" s="54"/>
      <c r="F6" s="54"/>
      <c r="G6" s="54"/>
      <c r="H6" s="35"/>
      <c r="I6" s="35"/>
      <c r="J6" s="35"/>
      <c r="K6" s="35"/>
      <c r="L6" s="35"/>
      <c r="M6" s="35"/>
    </row>
    <row r="7" spans="3:13" ht="15.75" thickBot="1" x14ac:dyDescent="0.3"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3:13" s="7" customFormat="1" ht="11.25" x14ac:dyDescent="0.2">
      <c r="C8" s="4"/>
      <c r="D8" s="5"/>
      <c r="E8" s="5" t="s">
        <v>0</v>
      </c>
      <c r="F8" s="5" t="s">
        <v>0</v>
      </c>
      <c r="G8" s="5"/>
      <c r="H8" s="8"/>
    </row>
    <row r="9" spans="3:13" s="7" customFormat="1" ht="11.25" customHeight="1" x14ac:dyDescent="0.2">
      <c r="C9" s="9" t="s">
        <v>6</v>
      </c>
      <c r="D9" s="10" t="s">
        <v>7</v>
      </c>
      <c r="E9" s="10" t="s">
        <v>8</v>
      </c>
      <c r="F9" s="10" t="s">
        <v>9</v>
      </c>
      <c r="G9" s="10" t="s">
        <v>17</v>
      </c>
      <c r="H9" s="8"/>
    </row>
    <row r="10" spans="3:13" s="7" customFormat="1" ht="11.25" customHeight="1" thickBot="1" x14ac:dyDescent="0.25">
      <c r="C10" s="12"/>
      <c r="D10" s="13"/>
      <c r="E10" s="13" t="s">
        <v>18</v>
      </c>
      <c r="F10" s="13"/>
      <c r="G10" s="13"/>
      <c r="H10" s="8"/>
    </row>
    <row r="11" spans="3:13" s="22" customFormat="1" x14ac:dyDescent="0.2">
      <c r="C11" s="18" t="s">
        <v>20</v>
      </c>
      <c r="D11" s="19">
        <v>-249128</v>
      </c>
      <c r="E11" s="19">
        <v>-42383</v>
      </c>
      <c r="F11" s="19">
        <v>-987</v>
      </c>
      <c r="G11" s="20">
        <f t="shared" ref="G11:G53" si="0">SUM(D11:F11)</f>
        <v>-292498</v>
      </c>
      <c r="H11" s="21"/>
    </row>
    <row r="12" spans="3:13" s="22" customFormat="1" x14ac:dyDescent="0.2">
      <c r="C12" s="23" t="s">
        <v>21</v>
      </c>
      <c r="D12" s="19">
        <v>-416539</v>
      </c>
      <c r="E12" s="19">
        <v>-70863</v>
      </c>
      <c r="F12" s="19">
        <v>-1651</v>
      </c>
      <c r="G12" s="20">
        <f t="shared" si="0"/>
        <v>-489053</v>
      </c>
      <c r="H12" s="21"/>
    </row>
    <row r="13" spans="3:13" s="22" customFormat="1" x14ac:dyDescent="0.2">
      <c r="C13" s="23" t="s">
        <v>22</v>
      </c>
      <c r="D13" s="19">
        <v>-2585981</v>
      </c>
      <c r="E13" s="19">
        <v>-439937</v>
      </c>
      <c r="F13" s="19">
        <v>-10250</v>
      </c>
      <c r="G13" s="20">
        <f t="shared" si="0"/>
        <v>-3036168</v>
      </c>
      <c r="H13" s="21"/>
    </row>
    <row r="14" spans="3:13" s="22" customFormat="1" x14ac:dyDescent="0.2">
      <c r="C14" s="23" t="s">
        <v>23</v>
      </c>
      <c r="D14" s="19">
        <v>-228756</v>
      </c>
      <c r="E14" s="19">
        <v>-38917</v>
      </c>
      <c r="F14" s="19">
        <v>-907</v>
      </c>
      <c r="G14" s="20">
        <f t="shared" si="0"/>
        <v>-268580</v>
      </c>
      <c r="H14" s="21"/>
    </row>
    <row r="15" spans="3:13" s="22" customFormat="1" x14ac:dyDescent="0.2">
      <c r="C15" s="23" t="s">
        <v>24</v>
      </c>
      <c r="D15" s="19">
        <v>-179664</v>
      </c>
      <c r="E15" s="19">
        <v>-30565</v>
      </c>
      <c r="F15" s="19">
        <v>-712</v>
      </c>
      <c r="G15" s="20">
        <f t="shared" si="0"/>
        <v>-210941</v>
      </c>
      <c r="H15" s="21"/>
    </row>
    <row r="16" spans="3:13" s="22" customFormat="1" x14ac:dyDescent="0.2">
      <c r="C16" s="23" t="s">
        <v>25</v>
      </c>
      <c r="D16" s="19">
        <v>-209274</v>
      </c>
      <c r="E16" s="19">
        <v>-35602</v>
      </c>
      <c r="F16" s="19">
        <v>-829</v>
      </c>
      <c r="G16" s="20">
        <f t="shared" si="0"/>
        <v>-245705</v>
      </c>
      <c r="H16" s="21"/>
    </row>
    <row r="17" spans="3:8" s="22" customFormat="1" x14ac:dyDescent="0.2">
      <c r="C17" s="23" t="s">
        <v>26</v>
      </c>
      <c r="D17" s="19">
        <v>-299205</v>
      </c>
      <c r="E17" s="19">
        <v>-50902</v>
      </c>
      <c r="F17" s="19">
        <v>-1186</v>
      </c>
      <c r="G17" s="20">
        <f t="shared" si="0"/>
        <v>-351293</v>
      </c>
      <c r="H17" s="21"/>
    </row>
    <row r="18" spans="3:8" s="22" customFormat="1" x14ac:dyDescent="0.2">
      <c r="C18" s="23" t="s">
        <v>27</v>
      </c>
      <c r="D18" s="19">
        <v>-177168</v>
      </c>
      <c r="E18" s="19">
        <v>-30140</v>
      </c>
      <c r="F18" s="19">
        <v>-702</v>
      </c>
      <c r="G18" s="20">
        <f t="shared" si="0"/>
        <v>-208010</v>
      </c>
      <c r="H18" s="21"/>
    </row>
    <row r="19" spans="3:8" s="22" customFormat="1" x14ac:dyDescent="0.2">
      <c r="C19" s="23" t="s">
        <v>28</v>
      </c>
      <c r="D19" s="19">
        <v>-2582867</v>
      </c>
      <c r="E19" s="19">
        <v>-439407</v>
      </c>
      <c r="F19" s="19">
        <v>-10237</v>
      </c>
      <c r="G19" s="20">
        <f t="shared" si="0"/>
        <v>-3032511</v>
      </c>
      <c r="H19" s="21"/>
    </row>
    <row r="20" spans="3:8" s="22" customFormat="1" x14ac:dyDescent="0.2">
      <c r="C20" s="23" t="s">
        <v>29</v>
      </c>
      <c r="D20" s="19">
        <v>-156240</v>
      </c>
      <c r="E20" s="19">
        <v>-26580</v>
      </c>
      <c r="F20" s="19">
        <v>-619</v>
      </c>
      <c r="G20" s="20">
        <f t="shared" si="0"/>
        <v>-183439</v>
      </c>
      <c r="H20" s="21"/>
    </row>
    <row r="21" spans="3:8" s="22" customFormat="1" x14ac:dyDescent="0.2">
      <c r="C21" s="23" t="s">
        <v>30</v>
      </c>
      <c r="D21" s="19">
        <v>-226330</v>
      </c>
      <c r="E21" s="19">
        <v>-38504</v>
      </c>
      <c r="F21" s="19">
        <v>-897</v>
      </c>
      <c r="G21" s="20">
        <f t="shared" si="0"/>
        <v>-265731</v>
      </c>
      <c r="H21" s="21"/>
    </row>
    <row r="22" spans="3:8" s="22" customFormat="1" x14ac:dyDescent="0.2">
      <c r="C22" s="23" t="s">
        <v>31</v>
      </c>
      <c r="D22" s="19">
        <v>-553717</v>
      </c>
      <c r="E22" s="19">
        <v>-94200</v>
      </c>
      <c r="F22" s="19">
        <v>-2195</v>
      </c>
      <c r="G22" s="20">
        <f t="shared" si="0"/>
        <v>-650112</v>
      </c>
      <c r="H22" s="21"/>
    </row>
    <row r="23" spans="3:8" s="22" customFormat="1" x14ac:dyDescent="0.2">
      <c r="C23" s="23" t="s">
        <v>32</v>
      </c>
      <c r="D23" s="19">
        <v>-285328</v>
      </c>
      <c r="E23" s="19">
        <v>-48541</v>
      </c>
      <c r="F23" s="19">
        <v>-1131</v>
      </c>
      <c r="G23" s="20">
        <f t="shared" si="0"/>
        <v>-335000</v>
      </c>
      <c r="H23" s="21"/>
    </row>
    <row r="24" spans="3:8" s="22" customFormat="1" x14ac:dyDescent="0.2">
      <c r="C24" s="23" t="s">
        <v>33</v>
      </c>
      <c r="D24" s="19">
        <v>-186085</v>
      </c>
      <c r="E24" s="19">
        <v>-31657</v>
      </c>
      <c r="F24" s="19">
        <v>-738</v>
      </c>
      <c r="G24" s="20">
        <f t="shared" si="0"/>
        <v>-218480</v>
      </c>
      <c r="H24" s="21"/>
    </row>
    <row r="25" spans="3:8" s="22" customFormat="1" x14ac:dyDescent="0.2">
      <c r="C25" s="23" t="s">
        <v>34</v>
      </c>
      <c r="D25" s="19">
        <v>-292826</v>
      </c>
      <c r="E25" s="19">
        <v>-49817</v>
      </c>
      <c r="F25" s="19">
        <v>-1161</v>
      </c>
      <c r="G25" s="20">
        <f t="shared" si="0"/>
        <v>-343804</v>
      </c>
      <c r="H25" s="21"/>
    </row>
    <row r="26" spans="3:8" s="22" customFormat="1" x14ac:dyDescent="0.2">
      <c r="C26" s="23" t="s">
        <v>35</v>
      </c>
      <c r="D26" s="19">
        <v>-344201</v>
      </c>
      <c r="E26" s="19">
        <v>-58557</v>
      </c>
      <c r="F26" s="19">
        <v>-1364</v>
      </c>
      <c r="G26" s="20">
        <f t="shared" si="0"/>
        <v>-404122</v>
      </c>
      <c r="H26" s="21"/>
    </row>
    <row r="27" spans="3:8" s="22" customFormat="1" x14ac:dyDescent="0.2">
      <c r="C27" s="23" t="s">
        <v>36</v>
      </c>
      <c r="D27" s="19">
        <v>-280240</v>
      </c>
      <c r="E27" s="19">
        <v>-47675</v>
      </c>
      <c r="F27" s="19">
        <v>-1111</v>
      </c>
      <c r="G27" s="20">
        <f t="shared" si="0"/>
        <v>-329026</v>
      </c>
      <c r="H27" s="21"/>
    </row>
    <row r="28" spans="3:8" s="22" customFormat="1" x14ac:dyDescent="0.2">
      <c r="C28" s="23" t="s">
        <v>37</v>
      </c>
      <c r="D28" s="19">
        <v>-215084</v>
      </c>
      <c r="E28" s="19">
        <v>-36591</v>
      </c>
      <c r="F28" s="19">
        <v>-853</v>
      </c>
      <c r="G28" s="20">
        <f t="shared" si="0"/>
        <v>-252528</v>
      </c>
      <c r="H28" s="21"/>
    </row>
    <row r="29" spans="3:8" s="22" customFormat="1" x14ac:dyDescent="0.2">
      <c r="C29" s="23" t="s">
        <v>38</v>
      </c>
      <c r="D29" s="19">
        <v>-292378</v>
      </c>
      <c r="E29" s="19">
        <v>-49740</v>
      </c>
      <c r="F29" s="19">
        <v>-1159</v>
      </c>
      <c r="G29" s="20">
        <f t="shared" si="0"/>
        <v>-343277</v>
      </c>
      <c r="H29" s="21"/>
    </row>
    <row r="30" spans="3:8" s="22" customFormat="1" x14ac:dyDescent="0.2">
      <c r="C30" s="23" t="s">
        <v>39</v>
      </c>
      <c r="D30" s="19">
        <v>-161599</v>
      </c>
      <c r="E30" s="19">
        <v>-27492</v>
      </c>
      <c r="F30" s="19">
        <v>-641</v>
      </c>
      <c r="G30" s="20">
        <f t="shared" si="0"/>
        <v>-189732</v>
      </c>
      <c r="H30" s="21"/>
    </row>
    <row r="31" spans="3:8" s="22" customFormat="1" x14ac:dyDescent="0.2">
      <c r="C31" s="23" t="s">
        <v>40</v>
      </c>
      <c r="D31" s="19">
        <v>-1307502</v>
      </c>
      <c r="E31" s="19">
        <v>-222437</v>
      </c>
      <c r="F31" s="19">
        <v>-5182</v>
      </c>
      <c r="G31" s="20">
        <f t="shared" si="0"/>
        <v>-1535121</v>
      </c>
      <c r="H31" s="21"/>
    </row>
    <row r="32" spans="3:8" s="22" customFormat="1" x14ac:dyDescent="0.2">
      <c r="C32" s="23" t="s">
        <v>41</v>
      </c>
      <c r="D32" s="19">
        <v>-5284492</v>
      </c>
      <c r="E32" s="19">
        <v>-899017</v>
      </c>
      <c r="F32" s="19">
        <v>-20946</v>
      </c>
      <c r="G32" s="20">
        <f t="shared" si="0"/>
        <v>-6204455</v>
      </c>
      <c r="H32" s="21"/>
    </row>
    <row r="33" spans="3:8" s="22" customFormat="1" x14ac:dyDescent="0.2">
      <c r="C33" s="23" t="s">
        <v>42</v>
      </c>
      <c r="D33" s="19">
        <v>-176576</v>
      </c>
      <c r="E33" s="19">
        <v>-30040</v>
      </c>
      <c r="F33" s="19">
        <v>-700</v>
      </c>
      <c r="G33" s="20">
        <f t="shared" si="0"/>
        <v>-207316</v>
      </c>
      <c r="H33" s="21"/>
    </row>
    <row r="34" spans="3:8" s="22" customFormat="1" x14ac:dyDescent="0.2">
      <c r="C34" s="23" t="s">
        <v>43</v>
      </c>
      <c r="D34" s="19">
        <v>-186623</v>
      </c>
      <c r="E34" s="19">
        <v>-31749</v>
      </c>
      <c r="F34" s="19">
        <v>-740</v>
      </c>
      <c r="G34" s="20">
        <f t="shared" si="0"/>
        <v>-219112</v>
      </c>
      <c r="H34" s="21"/>
    </row>
    <row r="35" spans="3:8" s="22" customFormat="1" x14ac:dyDescent="0.2">
      <c r="C35" s="23" t="s">
        <v>44</v>
      </c>
      <c r="D35" s="19">
        <v>-440303</v>
      </c>
      <c r="E35" s="19">
        <v>-74906</v>
      </c>
      <c r="F35" s="19">
        <v>-1745</v>
      </c>
      <c r="G35" s="20">
        <f t="shared" si="0"/>
        <v>-516954</v>
      </c>
      <c r="H35" s="21"/>
    </row>
    <row r="36" spans="3:8" s="22" customFormat="1" x14ac:dyDescent="0.2">
      <c r="C36" s="23" t="s">
        <v>45</v>
      </c>
      <c r="D36" s="19">
        <v>-170504</v>
      </c>
      <c r="E36" s="19">
        <v>-29007</v>
      </c>
      <c r="F36" s="19">
        <v>-676</v>
      </c>
      <c r="G36" s="20">
        <f t="shared" si="0"/>
        <v>-200187</v>
      </c>
      <c r="H36" s="21"/>
    </row>
    <row r="37" spans="3:8" s="22" customFormat="1" x14ac:dyDescent="0.2">
      <c r="C37" s="23" t="s">
        <v>46</v>
      </c>
      <c r="D37" s="19">
        <v>-4424627</v>
      </c>
      <c r="E37" s="19">
        <v>-752734</v>
      </c>
      <c r="F37" s="19">
        <v>-17538</v>
      </c>
      <c r="G37" s="20">
        <f t="shared" si="0"/>
        <v>-5194899</v>
      </c>
      <c r="H37" s="21"/>
    </row>
    <row r="38" spans="3:8" s="22" customFormat="1" x14ac:dyDescent="0.2">
      <c r="C38" s="23" t="s">
        <v>47</v>
      </c>
      <c r="D38" s="19">
        <v>-171085</v>
      </c>
      <c r="E38" s="19">
        <v>-29106</v>
      </c>
      <c r="F38" s="19">
        <v>-678</v>
      </c>
      <c r="G38" s="20">
        <f t="shared" si="0"/>
        <v>-200869</v>
      </c>
      <c r="H38" s="21"/>
    </row>
    <row r="39" spans="3:8" s="22" customFormat="1" x14ac:dyDescent="0.2">
      <c r="C39" s="23" t="s">
        <v>48</v>
      </c>
      <c r="D39" s="19">
        <v>-268117</v>
      </c>
      <c r="E39" s="19">
        <v>-45613</v>
      </c>
      <c r="F39" s="19">
        <v>-1063</v>
      </c>
      <c r="G39" s="20">
        <f t="shared" si="0"/>
        <v>-314793</v>
      </c>
      <c r="H39" s="21"/>
    </row>
    <row r="40" spans="3:8" s="22" customFormat="1" x14ac:dyDescent="0.2">
      <c r="C40" s="23" t="s">
        <v>49</v>
      </c>
      <c r="D40" s="19">
        <v>-264893</v>
      </c>
      <c r="E40" s="19">
        <v>-45064</v>
      </c>
      <c r="F40" s="19">
        <v>-1050</v>
      </c>
      <c r="G40" s="20">
        <f t="shared" si="0"/>
        <v>-311007</v>
      </c>
      <c r="H40" s="21"/>
    </row>
    <row r="41" spans="3:8" s="22" customFormat="1" ht="12.75" customHeight="1" x14ac:dyDescent="0.2">
      <c r="C41" s="23" t="s">
        <v>50</v>
      </c>
      <c r="D41" s="19">
        <v>-154195</v>
      </c>
      <c r="E41" s="19">
        <v>-26232</v>
      </c>
      <c r="F41" s="19">
        <v>-611</v>
      </c>
      <c r="G41" s="20">
        <f t="shared" si="0"/>
        <v>-181038</v>
      </c>
      <c r="H41" s="21"/>
    </row>
    <row r="42" spans="3:8" s="22" customFormat="1" x14ac:dyDescent="0.2">
      <c r="C42" s="23" t="s">
        <v>51</v>
      </c>
      <c r="D42" s="19">
        <v>-7287594</v>
      </c>
      <c r="E42" s="19">
        <v>-1239791</v>
      </c>
      <c r="F42" s="19">
        <v>-28883</v>
      </c>
      <c r="G42" s="20">
        <f t="shared" si="0"/>
        <v>-8556268</v>
      </c>
      <c r="H42" s="21"/>
    </row>
    <row r="43" spans="3:8" s="22" customFormat="1" x14ac:dyDescent="0.2">
      <c r="C43" s="23" t="s">
        <v>52</v>
      </c>
      <c r="D43" s="19">
        <v>-1441437</v>
      </c>
      <c r="E43" s="19">
        <v>-245223</v>
      </c>
      <c r="F43" s="19">
        <v>-5713</v>
      </c>
      <c r="G43" s="20">
        <f t="shared" si="0"/>
        <v>-1692373</v>
      </c>
      <c r="H43" s="21"/>
    </row>
    <row r="44" spans="3:8" s="22" customFormat="1" x14ac:dyDescent="0.2">
      <c r="C44" s="23" t="s">
        <v>53</v>
      </c>
      <c r="D44" s="19">
        <v>-218260</v>
      </c>
      <c r="E44" s="19">
        <v>-37131</v>
      </c>
      <c r="F44" s="19">
        <v>-865</v>
      </c>
      <c r="G44" s="20">
        <f t="shared" si="0"/>
        <v>-256256</v>
      </c>
      <c r="H44" s="21"/>
    </row>
    <row r="45" spans="3:8" s="22" customFormat="1" x14ac:dyDescent="0.2">
      <c r="C45" s="23" t="s">
        <v>54</v>
      </c>
      <c r="D45" s="19">
        <v>-671727</v>
      </c>
      <c r="E45" s="19">
        <v>-114277</v>
      </c>
      <c r="F45" s="19">
        <v>-2662</v>
      </c>
      <c r="G45" s="20">
        <f t="shared" si="0"/>
        <v>-788666</v>
      </c>
      <c r="H45" s="21"/>
    </row>
    <row r="46" spans="3:8" s="22" customFormat="1" x14ac:dyDescent="0.2">
      <c r="C46" s="23" t="s">
        <v>55</v>
      </c>
      <c r="D46" s="19">
        <v>-147504</v>
      </c>
      <c r="E46" s="19">
        <v>-25095</v>
      </c>
      <c r="F46" s="19">
        <v>-585</v>
      </c>
      <c r="G46" s="20">
        <f t="shared" si="0"/>
        <v>-173184</v>
      </c>
      <c r="H46" s="21"/>
    </row>
    <row r="47" spans="3:8" s="22" customFormat="1" x14ac:dyDescent="0.2">
      <c r="C47" s="23" t="s">
        <v>56</v>
      </c>
      <c r="D47" s="19">
        <v>-380613</v>
      </c>
      <c r="E47" s="19">
        <v>-64751</v>
      </c>
      <c r="F47" s="19">
        <v>-1509</v>
      </c>
      <c r="G47" s="20">
        <f t="shared" si="0"/>
        <v>-446873</v>
      </c>
      <c r="H47" s="21"/>
    </row>
    <row r="48" spans="3:8" s="22" customFormat="1" x14ac:dyDescent="0.2">
      <c r="C48" s="23" t="s">
        <v>57</v>
      </c>
      <c r="D48" s="19">
        <v>-3826747</v>
      </c>
      <c r="E48" s="19">
        <v>-651020</v>
      </c>
      <c r="F48" s="19">
        <v>-15168</v>
      </c>
      <c r="G48" s="20">
        <f t="shared" si="0"/>
        <v>-4492935</v>
      </c>
      <c r="H48" s="21"/>
    </row>
    <row r="49" spans="3:15" s="22" customFormat="1" x14ac:dyDescent="0.2">
      <c r="C49" s="23" t="s">
        <v>58</v>
      </c>
      <c r="D49" s="19">
        <v>-407918</v>
      </c>
      <c r="E49" s="19">
        <v>-69397</v>
      </c>
      <c r="F49" s="19">
        <v>-1617</v>
      </c>
      <c r="G49" s="20">
        <f t="shared" si="0"/>
        <v>-478932</v>
      </c>
      <c r="H49" s="21"/>
    </row>
    <row r="50" spans="3:15" s="22" customFormat="1" x14ac:dyDescent="0.2">
      <c r="C50" s="23" t="s">
        <v>59</v>
      </c>
      <c r="D50" s="19">
        <v>-787921</v>
      </c>
      <c r="E50" s="19">
        <v>-134044</v>
      </c>
      <c r="F50" s="19">
        <v>-3123</v>
      </c>
      <c r="G50" s="20">
        <f t="shared" si="0"/>
        <v>-925088</v>
      </c>
      <c r="H50" s="21"/>
    </row>
    <row r="51" spans="3:15" s="25" customFormat="1" x14ac:dyDescent="0.2">
      <c r="C51" s="24" t="s">
        <v>60</v>
      </c>
      <c r="D51" s="19">
        <v>-3985582</v>
      </c>
      <c r="E51" s="19">
        <v>-678042</v>
      </c>
      <c r="F51" s="19">
        <v>-15797</v>
      </c>
      <c r="G51" s="20">
        <f t="shared" si="0"/>
        <v>-4679421</v>
      </c>
      <c r="H51" s="44"/>
    </row>
    <row r="52" spans="3:15" s="22" customFormat="1" x14ac:dyDescent="0.2">
      <c r="C52" s="23" t="s">
        <v>61</v>
      </c>
      <c r="D52" s="19">
        <v>-195803</v>
      </c>
      <c r="E52" s="19">
        <v>-33311</v>
      </c>
      <c r="F52" s="19">
        <v>-776</v>
      </c>
      <c r="G52" s="20">
        <f t="shared" si="0"/>
        <v>-229890</v>
      </c>
      <c r="H52" s="21"/>
    </row>
    <row r="53" spans="3:15" s="22" customFormat="1" x14ac:dyDescent="0.2">
      <c r="C53" s="23" t="s">
        <v>62</v>
      </c>
      <c r="D53" s="19">
        <v>-369994</v>
      </c>
      <c r="E53" s="19">
        <v>-62944</v>
      </c>
      <c r="F53" s="19">
        <v>-1467</v>
      </c>
      <c r="G53" s="20">
        <f t="shared" si="0"/>
        <v>-434405</v>
      </c>
      <c r="H53" s="21"/>
    </row>
    <row r="54" spans="3:15" s="22" customFormat="1" ht="12.75" thickBot="1" x14ac:dyDescent="0.25">
      <c r="C54" s="26" t="s">
        <v>63</v>
      </c>
      <c r="D54" s="27">
        <f>SUM(D11:D53)</f>
        <v>-42492627</v>
      </c>
      <c r="E54" s="27">
        <f>SUM(E11:E53)</f>
        <v>-7229001</v>
      </c>
      <c r="F54" s="27">
        <f>SUM(F11:F53)</f>
        <v>-168424</v>
      </c>
      <c r="G54" s="28">
        <f>SUM(G11:G53)</f>
        <v>-49890052</v>
      </c>
      <c r="H54" s="21"/>
    </row>
    <row r="56" spans="3:15" s="29" customFormat="1" x14ac:dyDescent="0.2">
      <c r="K56" s="30"/>
    </row>
    <row r="57" spans="3:15" s="22" customFormat="1" x14ac:dyDescent="0.2">
      <c r="C57" s="29"/>
      <c r="D57" s="29"/>
      <c r="E57" s="29"/>
      <c r="F57" s="29"/>
      <c r="L57" s="29"/>
      <c r="M57" s="29"/>
      <c r="O57" s="21"/>
    </row>
    <row r="58" spans="3:15" s="22" customFormat="1" x14ac:dyDescent="0.2">
      <c r="C58" s="29"/>
      <c r="D58" s="29"/>
      <c r="E58" s="29"/>
      <c r="F58" s="29"/>
      <c r="G58" s="29"/>
      <c r="L58" s="29"/>
      <c r="M58" s="29"/>
      <c r="O58" s="21"/>
    </row>
    <row r="59" spans="3:15" s="22" customFormat="1" ht="12.75" x14ac:dyDescent="0.2">
      <c r="K59" s="32"/>
      <c r="O59" s="21"/>
    </row>
    <row r="60" spans="3:15" s="22" customFormat="1" x14ac:dyDescent="0.2">
      <c r="K60" s="33"/>
      <c r="O60" s="21"/>
    </row>
    <row r="61" spans="3:15" s="22" customFormat="1" x14ac:dyDescent="0.2">
      <c r="K61" s="33"/>
      <c r="O61" s="21"/>
    </row>
    <row r="62" spans="3:15" s="22" customFormat="1" x14ac:dyDescent="0.2">
      <c r="O62" s="21"/>
    </row>
    <row r="63" spans="3:15" s="22" customFormat="1" x14ac:dyDescent="0.2">
      <c r="O63" s="21"/>
    </row>
    <row r="64" spans="3:15" s="22" customFormat="1" x14ac:dyDescent="0.2">
      <c r="O64" s="21"/>
    </row>
    <row r="65" spans="3:15" s="22" customFormat="1" x14ac:dyDescent="0.2"/>
    <row r="66" spans="3:15" s="22" customFormat="1" x14ac:dyDescent="0.2"/>
    <row r="67" spans="3:15" s="22" customFormat="1" x14ac:dyDescent="0.2">
      <c r="O67" s="21"/>
    </row>
    <row r="68" spans="3:15" s="22" customFormat="1" x14ac:dyDescent="0.2">
      <c r="O68" s="21"/>
    </row>
    <row r="69" spans="3:15" s="22" customFormat="1" x14ac:dyDescent="0.2">
      <c r="O69" s="21"/>
    </row>
    <row r="70" spans="3:15" s="22" customFormat="1" x14ac:dyDescent="0.2">
      <c r="O70" s="21"/>
    </row>
    <row r="71" spans="3:15" s="22" customFormat="1" x14ac:dyDescent="0.2">
      <c r="O71" s="21"/>
    </row>
    <row r="72" spans="3:15" s="22" customFormat="1" ht="12.75" customHeight="1" x14ac:dyDescent="0.2">
      <c r="C72" s="55" t="s">
        <v>93</v>
      </c>
      <c r="D72" s="55"/>
      <c r="E72" s="55"/>
      <c r="F72" s="55"/>
      <c r="G72" s="55"/>
      <c r="H72" s="34"/>
      <c r="I72" s="34"/>
      <c r="J72" s="34"/>
      <c r="O72" s="21"/>
    </row>
    <row r="73" spans="3:15" s="22" customFormat="1" ht="12.75" customHeight="1" x14ac:dyDescent="0.2">
      <c r="C73" s="56" t="s">
        <v>88</v>
      </c>
      <c r="D73" s="56"/>
      <c r="E73" s="56"/>
      <c r="F73" s="56"/>
      <c r="G73" s="56"/>
      <c r="H73" s="48"/>
      <c r="I73" s="48"/>
      <c r="J73" s="48"/>
      <c r="K73" s="34"/>
      <c r="L73" s="34"/>
      <c r="M73" s="34"/>
      <c r="O73" s="21"/>
    </row>
    <row r="74" spans="3:15" s="22" customFormat="1" ht="12.75" customHeight="1" x14ac:dyDescent="0.2">
      <c r="E74" s="56"/>
      <c r="F74" s="56"/>
      <c r="G74" s="56"/>
      <c r="H74" s="56"/>
      <c r="I74" s="56"/>
      <c r="O74" s="21"/>
    </row>
    <row r="75" spans="3:15" s="22" customFormat="1" x14ac:dyDescent="0.2">
      <c r="E75" s="31" t="s">
        <v>64</v>
      </c>
      <c r="F75" s="37"/>
      <c r="G75" s="31" t="s">
        <v>65</v>
      </c>
      <c r="H75" s="37"/>
      <c r="O75" s="21"/>
    </row>
    <row r="76" spans="3:15" s="22" customFormat="1" x14ac:dyDescent="0.2">
      <c r="O76" s="21"/>
    </row>
    <row r="77" spans="3:15" s="22" customFormat="1" x14ac:dyDescent="0.2">
      <c r="C77" s="38" t="s">
        <v>7</v>
      </c>
      <c r="E77" s="30">
        <v>-212463133</v>
      </c>
      <c r="F77" s="31" t="s">
        <v>66</v>
      </c>
      <c r="G77" s="30">
        <v>-42492627</v>
      </c>
      <c r="H77" s="31"/>
      <c r="I77" s="30"/>
      <c r="O77" s="21"/>
    </row>
    <row r="78" spans="3:15" s="22" customFormat="1" x14ac:dyDescent="0.2">
      <c r="D78" s="38"/>
      <c r="E78" s="30"/>
      <c r="F78" s="36"/>
      <c r="G78" s="30"/>
      <c r="H78" s="36"/>
      <c r="I78" s="30"/>
      <c r="O78" s="21"/>
    </row>
    <row r="79" spans="3:15" s="22" customFormat="1" x14ac:dyDescent="0.2">
      <c r="C79" s="36" t="s">
        <v>67</v>
      </c>
      <c r="E79" s="30">
        <v>-7229001</v>
      </c>
      <c r="F79" s="31" t="s">
        <v>68</v>
      </c>
      <c r="G79" s="30">
        <v>-7229001</v>
      </c>
      <c r="H79" s="31"/>
      <c r="I79" s="30"/>
      <c r="O79" s="21"/>
    </row>
    <row r="80" spans="3:15" s="22" customFormat="1" x14ac:dyDescent="0.2">
      <c r="D80" s="36"/>
      <c r="E80" s="30"/>
      <c r="F80" s="31"/>
      <c r="G80" s="30"/>
      <c r="H80" s="31"/>
      <c r="I80" s="30"/>
      <c r="O80" s="21"/>
    </row>
    <row r="81" spans="3:15" s="22" customFormat="1" x14ac:dyDescent="0.2">
      <c r="C81" s="36" t="s">
        <v>69</v>
      </c>
      <c r="E81" s="41">
        <v>-842122</v>
      </c>
      <c r="F81" s="49" t="s">
        <v>66</v>
      </c>
      <c r="G81" s="41">
        <v>-168424</v>
      </c>
      <c r="H81" s="49"/>
      <c r="I81" s="50"/>
      <c r="O81" s="21"/>
    </row>
    <row r="82" spans="3:15" s="22" customFormat="1" x14ac:dyDescent="0.2">
      <c r="D82" s="36"/>
      <c r="E82" s="30"/>
      <c r="F82" s="36"/>
      <c r="G82" s="30"/>
      <c r="H82" s="36"/>
      <c r="I82" s="30"/>
      <c r="O82" s="21"/>
    </row>
    <row r="83" spans="3:15" s="22" customFormat="1" ht="12.75" thickBot="1" x14ac:dyDescent="0.25">
      <c r="C83" s="36" t="s">
        <v>17</v>
      </c>
      <c r="E83" s="42">
        <f>SUM(E77:E81)</f>
        <v>-220534256</v>
      </c>
      <c r="G83" s="42">
        <f>SUM(G77:G81)</f>
        <v>-49890052</v>
      </c>
      <c r="O83" s="21"/>
    </row>
    <row r="84" spans="3:15" s="22" customFormat="1" ht="12.75" thickTop="1" x14ac:dyDescent="0.2">
      <c r="O84" s="21"/>
    </row>
    <row r="85" spans="3:15" s="22" customFormat="1" x14ac:dyDescent="0.2">
      <c r="G85" s="50"/>
      <c r="I85" s="29"/>
      <c r="O85" s="21"/>
    </row>
    <row r="86" spans="3:15" s="22" customFormat="1" x14ac:dyDescent="0.2">
      <c r="I86" s="30"/>
      <c r="O86" s="21"/>
    </row>
    <row r="87" spans="3:15" s="22" customFormat="1" x14ac:dyDescent="0.2">
      <c r="O87" s="21"/>
    </row>
    <row r="88" spans="3:15" s="22" customFormat="1" x14ac:dyDescent="0.2">
      <c r="O88" s="21"/>
    </row>
    <row r="89" spans="3:15" s="22" customFormat="1" x14ac:dyDescent="0.2">
      <c r="O89" s="21"/>
    </row>
    <row r="90" spans="3:15" s="22" customFormat="1" x14ac:dyDescent="0.2">
      <c r="O90" s="21"/>
    </row>
    <row r="91" spans="3:15" s="22" customFormat="1" x14ac:dyDescent="0.2">
      <c r="O91" s="21"/>
    </row>
    <row r="92" spans="3:15" s="22" customFormat="1" x14ac:dyDescent="0.2">
      <c r="O92" s="21"/>
    </row>
    <row r="93" spans="3:15" s="22" customFormat="1" x14ac:dyDescent="0.2">
      <c r="I93" s="1"/>
      <c r="O93" s="21"/>
    </row>
    <row r="94" spans="3:15" s="22" customFormat="1" x14ac:dyDescent="0.2">
      <c r="I94" s="1"/>
      <c r="O94" s="21"/>
    </row>
    <row r="95" spans="3:15" s="22" customFormat="1" x14ac:dyDescent="0.2">
      <c r="I95" s="1"/>
      <c r="O95" s="21"/>
    </row>
    <row r="110" spans="8:11" ht="12.75" x14ac:dyDescent="0.2">
      <c r="H110" s="22"/>
      <c r="I110" s="22"/>
      <c r="J110" s="22"/>
      <c r="K110" s="32"/>
    </row>
    <row r="111" spans="8:11" x14ac:dyDescent="0.2">
      <c r="H111" s="22"/>
      <c r="I111" s="22"/>
      <c r="J111" s="22"/>
      <c r="K111" s="33"/>
    </row>
    <row r="112" spans="8:11" x14ac:dyDescent="0.2">
      <c r="H112" s="22"/>
      <c r="I112" s="22"/>
      <c r="J112" s="22"/>
      <c r="K112" s="33"/>
    </row>
  </sheetData>
  <mergeCells count="5">
    <mergeCell ref="C5:G5"/>
    <mergeCell ref="C6:G6"/>
    <mergeCell ref="C72:G72"/>
    <mergeCell ref="C73:G73"/>
    <mergeCell ref="E74:I74"/>
  </mergeCells>
  <printOptions horizontalCentered="1"/>
  <pageMargins left="0.39370078740157483" right="0.39370078740157483" top="0.39370078740157483" bottom="0.39370078740157483" header="0.39370078740157483" footer="0.39370078740157483"/>
  <pageSetup scale="80" orientation="landscape" r:id="rId1"/>
  <headerFooter alignWithMargins="0"/>
  <rowBreaks count="1" manualBreakCount="1">
    <brk id="58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5:M125"/>
  <sheetViews>
    <sheetView zoomScaleNormal="100" workbookViewId="0">
      <selection activeCell="C75" sqref="C75"/>
    </sheetView>
  </sheetViews>
  <sheetFormatPr baseColWidth="10" defaultRowHeight="12" x14ac:dyDescent="0.2"/>
  <cols>
    <col min="1" max="1" width="11.42578125" style="1"/>
    <col min="2" max="2" width="24.85546875" style="1" bestFit="1" customWidth="1"/>
    <col min="3" max="3" width="22.5703125" style="1" customWidth="1"/>
    <col min="4" max="4" width="17.5703125" style="1" customWidth="1"/>
    <col min="5" max="5" width="16.140625" style="1" customWidth="1"/>
    <col min="6" max="6" width="19.140625" style="1" bestFit="1" customWidth="1"/>
    <col min="7" max="7" width="13.28515625" style="1" bestFit="1" customWidth="1"/>
    <col min="8" max="8" width="9.7109375" style="1" customWidth="1"/>
    <col min="9" max="9" width="11.85546875" style="1" bestFit="1" customWidth="1"/>
    <col min="10" max="10" width="12.28515625" style="1" bestFit="1" customWidth="1"/>
    <col min="11" max="11" width="14.42578125" style="1" customWidth="1"/>
    <col min="12" max="12" width="4.5703125" style="1" customWidth="1"/>
    <col min="13" max="13" width="12.28515625" style="2" bestFit="1" customWidth="1"/>
    <col min="14" max="16384" width="11.42578125" style="1"/>
  </cols>
  <sheetData>
    <row r="5" spans="2:13" ht="15" x14ac:dyDescent="0.25">
      <c r="C5" s="47"/>
      <c r="D5" s="53" t="s">
        <v>94</v>
      </c>
      <c r="E5" s="53"/>
      <c r="F5" s="53"/>
      <c r="G5" s="47"/>
      <c r="H5" s="47"/>
      <c r="I5" s="47"/>
      <c r="J5" s="47"/>
      <c r="K5" s="47"/>
    </row>
    <row r="6" spans="2:13" ht="15" thickBot="1" x14ac:dyDescent="0.25">
      <c r="C6" s="51"/>
      <c r="D6" s="60" t="s">
        <v>88</v>
      </c>
      <c r="E6" s="60"/>
      <c r="F6" s="60"/>
      <c r="G6" s="35"/>
      <c r="H6" s="35"/>
      <c r="I6" s="35"/>
      <c r="J6" s="35"/>
      <c r="K6" s="35"/>
    </row>
    <row r="7" spans="2:13" ht="15" x14ac:dyDescent="0.25">
      <c r="B7" s="3"/>
      <c r="C7" s="3"/>
      <c r="D7" s="4"/>
      <c r="E7" s="6" t="s">
        <v>4</v>
      </c>
      <c r="F7" s="5"/>
      <c r="G7" s="3"/>
      <c r="H7" s="3"/>
      <c r="I7" s="3"/>
      <c r="J7" s="3"/>
      <c r="K7" s="3"/>
    </row>
    <row r="8" spans="2:13" s="7" customFormat="1" x14ac:dyDescent="0.2">
      <c r="D8" s="9" t="s">
        <v>6</v>
      </c>
      <c r="E8" s="11" t="s">
        <v>13</v>
      </c>
      <c r="F8" s="10" t="s">
        <v>17</v>
      </c>
    </row>
    <row r="9" spans="2:13" s="7" customFormat="1" ht="11.25" customHeight="1" thickBot="1" x14ac:dyDescent="0.25">
      <c r="D9" s="12"/>
      <c r="E9" s="13"/>
      <c r="F9" s="13"/>
    </row>
    <row r="10" spans="2:13" s="7" customFormat="1" ht="11.25" customHeight="1" x14ac:dyDescent="0.2">
      <c r="D10" s="14"/>
      <c r="E10" s="15"/>
      <c r="F10" s="17"/>
    </row>
    <row r="11" spans="2:13" x14ac:dyDescent="0.2">
      <c r="D11" s="18" t="s">
        <v>20</v>
      </c>
      <c r="E11" s="19">
        <v>110275</v>
      </c>
      <c r="F11" s="20">
        <f t="shared" ref="F11:F53" si="0">SUM(E11:E11)</f>
        <v>110275</v>
      </c>
      <c r="M11" s="1"/>
    </row>
    <row r="12" spans="2:13" s="22" customFormat="1" x14ac:dyDescent="0.2">
      <c r="D12" s="23" t="s">
        <v>21</v>
      </c>
      <c r="E12" s="19">
        <v>99612</v>
      </c>
      <c r="F12" s="20">
        <f t="shared" si="0"/>
        <v>99612</v>
      </c>
    </row>
    <row r="13" spans="2:13" s="22" customFormat="1" x14ac:dyDescent="0.2">
      <c r="D13" s="23" t="s">
        <v>22</v>
      </c>
      <c r="E13" s="19">
        <v>120351</v>
      </c>
      <c r="F13" s="20">
        <f t="shared" si="0"/>
        <v>120351</v>
      </c>
    </row>
    <row r="14" spans="2:13" s="22" customFormat="1" x14ac:dyDescent="0.2">
      <c r="D14" s="23" t="s">
        <v>23</v>
      </c>
      <c r="E14" s="19">
        <v>198863</v>
      </c>
      <c r="F14" s="20">
        <f t="shared" si="0"/>
        <v>198863</v>
      </c>
    </row>
    <row r="15" spans="2:13" s="22" customFormat="1" x14ac:dyDescent="0.2">
      <c r="D15" s="23" t="s">
        <v>24</v>
      </c>
      <c r="E15" s="19">
        <v>143390</v>
      </c>
      <c r="F15" s="20">
        <f t="shared" si="0"/>
        <v>143390</v>
      </c>
    </row>
    <row r="16" spans="2:13" s="22" customFormat="1" x14ac:dyDescent="0.2">
      <c r="D16" s="23" t="s">
        <v>25</v>
      </c>
      <c r="E16" s="19">
        <v>102077</v>
      </c>
      <c r="F16" s="20">
        <f t="shared" si="0"/>
        <v>102077</v>
      </c>
    </row>
    <row r="17" spans="4:6" s="22" customFormat="1" x14ac:dyDescent="0.2">
      <c r="D17" s="23" t="s">
        <v>26</v>
      </c>
      <c r="E17" s="19">
        <v>119383</v>
      </c>
      <c r="F17" s="20">
        <f t="shared" si="0"/>
        <v>119383</v>
      </c>
    </row>
    <row r="18" spans="4:6" s="22" customFormat="1" x14ac:dyDescent="0.2">
      <c r="D18" s="23" t="s">
        <v>27</v>
      </c>
      <c r="E18" s="19">
        <v>85988</v>
      </c>
      <c r="F18" s="20">
        <f t="shared" si="0"/>
        <v>85988</v>
      </c>
    </row>
    <row r="19" spans="4:6" s="22" customFormat="1" x14ac:dyDescent="0.2">
      <c r="D19" s="23" t="s">
        <v>28</v>
      </c>
      <c r="E19" s="19">
        <v>104535</v>
      </c>
      <c r="F19" s="20">
        <f t="shared" si="0"/>
        <v>104535</v>
      </c>
    </row>
    <row r="20" spans="4:6" s="22" customFormat="1" x14ac:dyDescent="0.2">
      <c r="D20" s="23" t="s">
        <v>29</v>
      </c>
      <c r="E20" s="19">
        <v>73232</v>
      </c>
      <c r="F20" s="20">
        <f t="shared" si="0"/>
        <v>73232</v>
      </c>
    </row>
    <row r="21" spans="4:6" s="22" customFormat="1" x14ac:dyDescent="0.2">
      <c r="D21" s="23" t="s">
        <v>30</v>
      </c>
      <c r="E21" s="19">
        <v>151917</v>
      </c>
      <c r="F21" s="20">
        <f t="shared" si="0"/>
        <v>151917</v>
      </c>
    </row>
    <row r="22" spans="4:6" s="22" customFormat="1" x14ac:dyDescent="0.2">
      <c r="D22" s="23" t="s">
        <v>31</v>
      </c>
      <c r="E22" s="19">
        <v>108776</v>
      </c>
      <c r="F22" s="20">
        <f t="shared" si="0"/>
        <v>108776</v>
      </c>
    </row>
    <row r="23" spans="4:6" s="22" customFormat="1" x14ac:dyDescent="0.2">
      <c r="D23" s="23" t="s">
        <v>32</v>
      </c>
      <c r="E23" s="19">
        <v>130345</v>
      </c>
      <c r="F23" s="20">
        <f t="shared" si="0"/>
        <v>130345</v>
      </c>
    </row>
    <row r="24" spans="4:6" s="22" customFormat="1" x14ac:dyDescent="0.2">
      <c r="D24" s="23" t="s">
        <v>33</v>
      </c>
      <c r="E24" s="19">
        <v>88574</v>
      </c>
      <c r="F24" s="20">
        <f t="shared" si="0"/>
        <v>88574</v>
      </c>
    </row>
    <row r="25" spans="4:6" s="22" customFormat="1" x14ac:dyDescent="0.2">
      <c r="D25" s="23" t="s">
        <v>34</v>
      </c>
      <c r="E25" s="19">
        <v>105703</v>
      </c>
      <c r="F25" s="20">
        <f t="shared" si="0"/>
        <v>105703</v>
      </c>
    </row>
    <row r="26" spans="4:6" s="22" customFormat="1" x14ac:dyDescent="0.2">
      <c r="D26" s="23" t="s">
        <v>35</v>
      </c>
      <c r="E26" s="19">
        <v>86658</v>
      </c>
      <c r="F26" s="20">
        <f t="shared" si="0"/>
        <v>86658</v>
      </c>
    </row>
    <row r="27" spans="4:6" s="22" customFormat="1" x14ac:dyDescent="0.2">
      <c r="D27" s="23" t="s">
        <v>36</v>
      </c>
      <c r="E27" s="19">
        <v>133596</v>
      </c>
      <c r="F27" s="20">
        <f t="shared" si="0"/>
        <v>133596</v>
      </c>
    </row>
    <row r="28" spans="4:6" s="22" customFormat="1" x14ac:dyDescent="0.2">
      <c r="D28" s="23" t="s">
        <v>37</v>
      </c>
      <c r="E28" s="19">
        <v>115064</v>
      </c>
      <c r="F28" s="20">
        <f t="shared" si="0"/>
        <v>115064</v>
      </c>
    </row>
    <row r="29" spans="4:6" s="22" customFormat="1" x14ac:dyDescent="0.2">
      <c r="D29" s="23" t="s">
        <v>38</v>
      </c>
      <c r="E29" s="19">
        <v>102740</v>
      </c>
      <c r="F29" s="20">
        <f t="shared" si="0"/>
        <v>102740</v>
      </c>
    </row>
    <row r="30" spans="4:6" s="22" customFormat="1" x14ac:dyDescent="0.2">
      <c r="D30" s="23" t="s">
        <v>39</v>
      </c>
      <c r="E30" s="19">
        <v>94760</v>
      </c>
      <c r="F30" s="20">
        <f t="shared" si="0"/>
        <v>94760</v>
      </c>
    </row>
    <row r="31" spans="4:6" s="22" customFormat="1" x14ac:dyDescent="0.2">
      <c r="D31" s="23" t="s">
        <v>40</v>
      </c>
      <c r="E31" s="19">
        <v>136546</v>
      </c>
      <c r="F31" s="20">
        <f t="shared" si="0"/>
        <v>136546</v>
      </c>
    </row>
    <row r="32" spans="4:6" s="22" customFormat="1" x14ac:dyDescent="0.2">
      <c r="D32" s="23" t="s">
        <v>41</v>
      </c>
      <c r="E32" s="19">
        <v>99074</v>
      </c>
      <c r="F32" s="20">
        <f t="shared" si="0"/>
        <v>99074</v>
      </c>
    </row>
    <row r="33" spans="4:6" s="22" customFormat="1" x14ac:dyDescent="0.2">
      <c r="D33" s="23" t="s">
        <v>42</v>
      </c>
      <c r="E33" s="19">
        <v>71366</v>
      </c>
      <c r="F33" s="20">
        <f t="shared" si="0"/>
        <v>71366</v>
      </c>
    </row>
    <row r="34" spans="4:6" s="22" customFormat="1" x14ac:dyDescent="0.2">
      <c r="D34" s="23" t="s">
        <v>43</v>
      </c>
      <c r="E34" s="19">
        <v>98542</v>
      </c>
      <c r="F34" s="20">
        <f t="shared" si="0"/>
        <v>98542</v>
      </c>
    </row>
    <row r="35" spans="4:6" s="22" customFormat="1" x14ac:dyDescent="0.2">
      <c r="D35" s="23" t="s">
        <v>44</v>
      </c>
      <c r="E35" s="19">
        <v>111187</v>
      </c>
      <c r="F35" s="20">
        <f t="shared" si="0"/>
        <v>111187</v>
      </c>
    </row>
    <row r="36" spans="4:6" s="22" customFormat="1" x14ac:dyDescent="0.2">
      <c r="D36" s="23" t="s">
        <v>45</v>
      </c>
      <c r="E36" s="19">
        <v>122687</v>
      </c>
      <c r="F36" s="20">
        <f t="shared" si="0"/>
        <v>122687</v>
      </c>
    </row>
    <row r="37" spans="4:6" s="22" customFormat="1" x14ac:dyDescent="0.2">
      <c r="D37" s="23" t="s">
        <v>46</v>
      </c>
      <c r="E37" s="19">
        <v>112467</v>
      </c>
      <c r="F37" s="20">
        <f t="shared" si="0"/>
        <v>112467</v>
      </c>
    </row>
    <row r="38" spans="4:6" s="22" customFormat="1" x14ac:dyDescent="0.2">
      <c r="D38" s="23" t="s">
        <v>47</v>
      </c>
      <c r="E38" s="19">
        <v>112020</v>
      </c>
      <c r="F38" s="20">
        <f t="shared" si="0"/>
        <v>112020</v>
      </c>
    </row>
    <row r="39" spans="4:6" s="22" customFormat="1" x14ac:dyDescent="0.2">
      <c r="D39" s="23" t="s">
        <v>48</v>
      </c>
      <c r="E39" s="19">
        <v>99739</v>
      </c>
      <c r="F39" s="20">
        <f t="shared" si="0"/>
        <v>99739</v>
      </c>
    </row>
    <row r="40" spans="4:6" s="22" customFormat="1" x14ac:dyDescent="0.2">
      <c r="D40" s="23" t="s">
        <v>49</v>
      </c>
      <c r="E40" s="19">
        <v>97204</v>
      </c>
      <c r="F40" s="20">
        <f t="shared" si="0"/>
        <v>97204</v>
      </c>
    </row>
    <row r="41" spans="4:6" s="22" customFormat="1" x14ac:dyDescent="0.2">
      <c r="D41" s="23" t="s">
        <v>50</v>
      </c>
      <c r="E41" s="19">
        <v>90969</v>
      </c>
      <c r="F41" s="20">
        <f t="shared" si="0"/>
        <v>90969</v>
      </c>
    </row>
    <row r="42" spans="4:6" s="22" customFormat="1" ht="12.75" customHeight="1" x14ac:dyDescent="0.2">
      <c r="D42" s="23" t="s">
        <v>51</v>
      </c>
      <c r="E42" s="19">
        <v>102653</v>
      </c>
      <c r="F42" s="20">
        <f t="shared" si="0"/>
        <v>102653</v>
      </c>
    </row>
    <row r="43" spans="4:6" s="22" customFormat="1" x14ac:dyDescent="0.2">
      <c r="D43" s="23" t="s">
        <v>52</v>
      </c>
      <c r="E43" s="19">
        <v>119435</v>
      </c>
      <c r="F43" s="20">
        <f t="shared" si="0"/>
        <v>119435</v>
      </c>
    </row>
    <row r="44" spans="4:6" s="22" customFormat="1" x14ac:dyDescent="0.2">
      <c r="D44" s="23" t="s">
        <v>53</v>
      </c>
      <c r="E44" s="19">
        <v>154192</v>
      </c>
      <c r="F44" s="20">
        <f t="shared" si="0"/>
        <v>154192</v>
      </c>
    </row>
    <row r="45" spans="4:6" s="22" customFormat="1" x14ac:dyDescent="0.2">
      <c r="D45" s="23" t="s">
        <v>54</v>
      </c>
      <c r="E45" s="19">
        <v>106715</v>
      </c>
      <c r="F45" s="20">
        <f t="shared" si="0"/>
        <v>106715</v>
      </c>
    </row>
    <row r="46" spans="4:6" s="22" customFormat="1" x14ac:dyDescent="0.2">
      <c r="D46" s="23" t="s">
        <v>55</v>
      </c>
      <c r="E46" s="19">
        <v>121714</v>
      </c>
      <c r="F46" s="20">
        <f t="shared" si="0"/>
        <v>121714</v>
      </c>
    </row>
    <row r="47" spans="4:6" s="22" customFormat="1" x14ac:dyDescent="0.2">
      <c r="D47" s="23" t="s">
        <v>56</v>
      </c>
      <c r="E47" s="19">
        <v>102727</v>
      </c>
      <c r="F47" s="20">
        <f t="shared" si="0"/>
        <v>102727</v>
      </c>
    </row>
    <row r="48" spans="4:6" s="22" customFormat="1" x14ac:dyDescent="0.2">
      <c r="D48" s="23" t="s">
        <v>57</v>
      </c>
      <c r="E48" s="19">
        <v>107154</v>
      </c>
      <c r="F48" s="20">
        <f t="shared" si="0"/>
        <v>107154</v>
      </c>
    </row>
    <row r="49" spans="2:13" s="22" customFormat="1" x14ac:dyDescent="0.2">
      <c r="D49" s="23" t="s">
        <v>58</v>
      </c>
      <c r="E49" s="19">
        <v>192615</v>
      </c>
      <c r="F49" s="20">
        <f t="shared" si="0"/>
        <v>192615</v>
      </c>
    </row>
    <row r="50" spans="2:13" s="22" customFormat="1" x14ac:dyDescent="0.2">
      <c r="D50" s="23" t="s">
        <v>59</v>
      </c>
      <c r="E50" s="19">
        <v>105509</v>
      </c>
      <c r="F50" s="20">
        <f t="shared" si="0"/>
        <v>105509</v>
      </c>
    </row>
    <row r="51" spans="2:13" s="22" customFormat="1" x14ac:dyDescent="0.2">
      <c r="D51" s="24" t="s">
        <v>60</v>
      </c>
      <c r="E51" s="19">
        <v>103386</v>
      </c>
      <c r="F51" s="20">
        <f t="shared" si="0"/>
        <v>103386</v>
      </c>
    </row>
    <row r="52" spans="2:13" s="25" customFormat="1" x14ac:dyDescent="0.2">
      <c r="D52" s="23" t="s">
        <v>61</v>
      </c>
      <c r="E52" s="19">
        <v>125762</v>
      </c>
      <c r="F52" s="20">
        <f t="shared" si="0"/>
        <v>125762</v>
      </c>
    </row>
    <row r="53" spans="2:13" s="22" customFormat="1" x14ac:dyDescent="0.2">
      <c r="D53" s="23" t="s">
        <v>62</v>
      </c>
      <c r="E53" s="19">
        <v>109905</v>
      </c>
      <c r="F53" s="20">
        <f t="shared" si="0"/>
        <v>109905</v>
      </c>
    </row>
    <row r="54" spans="2:13" s="22" customFormat="1" ht="12.75" thickBot="1" x14ac:dyDescent="0.25">
      <c r="D54" s="26" t="s">
        <v>63</v>
      </c>
      <c r="E54" s="27">
        <f>SUM(E11:E53)</f>
        <v>4879407</v>
      </c>
      <c r="F54" s="28">
        <f>SUM(F11:F53)</f>
        <v>4879407</v>
      </c>
    </row>
    <row r="55" spans="2:13" s="22" customFormat="1" x14ac:dyDescent="0.2">
      <c r="F55" s="21"/>
    </row>
    <row r="56" spans="2:13" x14ac:dyDescent="0.2">
      <c r="E56" s="2"/>
      <c r="K56" s="2"/>
      <c r="M56" s="1"/>
    </row>
    <row r="57" spans="2:13" s="29" customFormat="1" x14ac:dyDescent="0.2">
      <c r="G57" s="30"/>
    </row>
    <row r="58" spans="2:13" s="22" customFormat="1" ht="12.75" x14ac:dyDescent="0.2">
      <c r="B58" s="31"/>
      <c r="C58" s="29"/>
      <c r="D58" s="29"/>
      <c r="E58" s="21"/>
      <c r="J58" s="32"/>
      <c r="K58" s="21"/>
    </row>
    <row r="59" spans="2:13" s="22" customFormat="1" x14ac:dyDescent="0.2">
      <c r="C59" s="29"/>
      <c r="D59" s="29"/>
      <c r="J59" s="33"/>
      <c r="K59" s="21"/>
    </row>
    <row r="60" spans="2:13" s="22" customFormat="1" x14ac:dyDescent="0.2">
      <c r="J60" s="33"/>
      <c r="M60" s="21"/>
    </row>
    <row r="61" spans="2:13" s="22" customFormat="1" x14ac:dyDescent="0.2">
      <c r="M61" s="21"/>
    </row>
    <row r="62" spans="2:13" s="22" customFormat="1" x14ac:dyDescent="0.2">
      <c r="M62" s="21"/>
    </row>
    <row r="63" spans="2:13" s="22" customFormat="1" x14ac:dyDescent="0.2">
      <c r="M63" s="21"/>
    </row>
    <row r="64" spans="2:13" s="22" customFormat="1" x14ac:dyDescent="0.2">
      <c r="M64" s="21"/>
    </row>
    <row r="65" spans="3:13" s="22" customFormat="1" x14ac:dyDescent="0.2">
      <c r="M65" s="21"/>
    </row>
    <row r="66" spans="3:13" s="22" customFormat="1" x14ac:dyDescent="0.2">
      <c r="M66" s="21"/>
    </row>
    <row r="67" spans="3:13" s="22" customFormat="1" x14ac:dyDescent="0.2">
      <c r="M67" s="21"/>
    </row>
    <row r="68" spans="3:13" s="22" customFormat="1" x14ac:dyDescent="0.2">
      <c r="M68" s="21"/>
    </row>
    <row r="69" spans="3:13" s="22" customFormat="1" x14ac:dyDescent="0.2">
      <c r="M69" s="21"/>
    </row>
    <row r="70" spans="3:13" s="22" customFormat="1" ht="12.75" customHeight="1" x14ac:dyDescent="0.2">
      <c r="C70" s="55" t="s">
        <v>94</v>
      </c>
      <c r="D70" s="55"/>
      <c r="E70" s="55"/>
      <c r="F70" s="55"/>
      <c r="G70" s="34"/>
      <c r="H70" s="34"/>
      <c r="M70" s="21"/>
    </row>
    <row r="71" spans="3:13" s="22" customFormat="1" ht="12.75" customHeight="1" x14ac:dyDescent="0.2">
      <c r="C71" s="56" t="s">
        <v>88</v>
      </c>
      <c r="D71" s="56"/>
      <c r="E71" s="56"/>
      <c r="F71" s="56"/>
      <c r="G71" s="48"/>
      <c r="H71" s="48"/>
      <c r="I71" s="34"/>
      <c r="J71" s="34"/>
      <c r="K71" s="34"/>
      <c r="M71" s="21"/>
    </row>
    <row r="72" spans="3:13" s="22" customFormat="1" ht="12.75" customHeight="1" x14ac:dyDescent="0.2">
      <c r="E72" s="56"/>
      <c r="F72" s="56"/>
      <c r="G72" s="56"/>
      <c r="M72" s="21"/>
    </row>
    <row r="73" spans="3:13" s="22" customFormat="1" x14ac:dyDescent="0.2">
      <c r="D73" s="31" t="s">
        <v>64</v>
      </c>
      <c r="E73" s="37"/>
      <c r="F73" s="31" t="s">
        <v>65</v>
      </c>
      <c r="L73" s="21"/>
    </row>
    <row r="74" spans="3:13" s="22" customFormat="1" x14ac:dyDescent="0.2">
      <c r="L74" s="21"/>
    </row>
    <row r="75" spans="3:13" s="22" customFormat="1" x14ac:dyDescent="0.2">
      <c r="C75" s="36" t="s">
        <v>74</v>
      </c>
      <c r="D75" s="50">
        <v>24397035</v>
      </c>
      <c r="E75" s="49" t="s">
        <v>66</v>
      </c>
      <c r="F75" s="50">
        <v>4879407</v>
      </c>
      <c r="L75" s="21"/>
    </row>
    <row r="76" spans="3:13" s="22" customFormat="1" x14ac:dyDescent="0.2">
      <c r="D76" s="41"/>
      <c r="E76" s="31"/>
      <c r="F76" s="41"/>
      <c r="L76" s="21"/>
    </row>
    <row r="77" spans="3:13" s="22" customFormat="1" x14ac:dyDescent="0.2">
      <c r="D77" s="30"/>
      <c r="E77" s="36"/>
      <c r="F77" s="30"/>
      <c r="L77" s="21"/>
    </row>
    <row r="78" spans="3:13" s="22" customFormat="1" ht="12.75" thickBot="1" x14ac:dyDescent="0.25">
      <c r="C78" s="36" t="s">
        <v>17</v>
      </c>
      <c r="D78" s="42">
        <f>SUM(D75:D76)</f>
        <v>24397035</v>
      </c>
      <c r="F78" s="42">
        <f>SUM(F75:F76)</f>
        <v>4879407</v>
      </c>
      <c r="L78" s="21"/>
    </row>
    <row r="79" spans="3:13" s="22" customFormat="1" ht="12.75" thickTop="1" x14ac:dyDescent="0.2">
      <c r="L79" s="21"/>
    </row>
    <row r="80" spans="3:13" s="22" customFormat="1" x14ac:dyDescent="0.2">
      <c r="F80" s="29"/>
      <c r="L80" s="21"/>
    </row>
    <row r="81" spans="6:13" s="22" customFormat="1" x14ac:dyDescent="0.2">
      <c r="F81" s="30"/>
      <c r="L81" s="21"/>
    </row>
    <row r="82" spans="6:13" s="22" customFormat="1" x14ac:dyDescent="0.2">
      <c r="L82" s="21"/>
    </row>
    <row r="83" spans="6:13" s="22" customFormat="1" x14ac:dyDescent="0.2">
      <c r="L83" s="21"/>
    </row>
    <row r="84" spans="6:13" s="22" customFormat="1" x14ac:dyDescent="0.2">
      <c r="M84" s="21"/>
    </row>
    <row r="85" spans="6:13" s="22" customFormat="1" x14ac:dyDescent="0.2">
      <c r="M85" s="21"/>
    </row>
    <row r="86" spans="6:13" s="22" customFormat="1" x14ac:dyDescent="0.2">
      <c r="M86" s="21"/>
    </row>
    <row r="87" spans="6:13" s="22" customFormat="1" x14ac:dyDescent="0.2">
      <c r="M87" s="21"/>
    </row>
    <row r="88" spans="6:13" s="22" customFormat="1" x14ac:dyDescent="0.2">
      <c r="M88" s="21"/>
    </row>
    <row r="89" spans="6:13" s="22" customFormat="1" x14ac:dyDescent="0.2">
      <c r="M89" s="21"/>
    </row>
    <row r="90" spans="6:13" s="22" customFormat="1" x14ac:dyDescent="0.2">
      <c r="M90" s="21"/>
    </row>
    <row r="91" spans="6:13" s="22" customFormat="1" x14ac:dyDescent="0.2">
      <c r="M91" s="21"/>
    </row>
    <row r="92" spans="6:13" s="22" customFormat="1" x14ac:dyDescent="0.2">
      <c r="G92" s="1"/>
      <c r="M92" s="21"/>
    </row>
    <row r="93" spans="6:13" s="22" customFormat="1" x14ac:dyDescent="0.2">
      <c r="G93" s="1"/>
      <c r="M93" s="21"/>
    </row>
    <row r="94" spans="6:13" s="22" customFormat="1" x14ac:dyDescent="0.2">
      <c r="G94" s="1"/>
      <c r="M94" s="21"/>
    </row>
    <row r="95" spans="6:13" s="22" customFormat="1" x14ac:dyDescent="0.2">
      <c r="G95" s="1"/>
      <c r="M95" s="21"/>
    </row>
    <row r="96" spans="6:13" s="22" customFormat="1" x14ac:dyDescent="0.2">
      <c r="G96" s="1"/>
      <c r="M96" s="21"/>
    </row>
    <row r="97" spans="7:13" s="22" customFormat="1" x14ac:dyDescent="0.2">
      <c r="G97" s="1"/>
      <c r="M97" s="21"/>
    </row>
    <row r="98" spans="7:13" s="22" customFormat="1" x14ac:dyDescent="0.2">
      <c r="G98" s="1"/>
      <c r="M98" s="21"/>
    </row>
    <row r="99" spans="7:13" s="22" customFormat="1" x14ac:dyDescent="0.2">
      <c r="G99" s="1"/>
      <c r="M99" s="21"/>
    </row>
    <row r="100" spans="7:13" s="22" customFormat="1" x14ac:dyDescent="0.2">
      <c r="G100" s="1"/>
      <c r="M100" s="21"/>
    </row>
    <row r="101" spans="7:13" s="22" customFormat="1" x14ac:dyDescent="0.2">
      <c r="G101" s="1"/>
      <c r="M101" s="21"/>
    </row>
    <row r="102" spans="7:13" s="22" customFormat="1" x14ac:dyDescent="0.2">
      <c r="G102" s="1"/>
      <c r="M102" s="21"/>
    </row>
    <row r="103" spans="7:13" s="22" customFormat="1" x14ac:dyDescent="0.2">
      <c r="G103" s="1"/>
      <c r="M103" s="21"/>
    </row>
    <row r="104" spans="7:13" s="22" customFormat="1" x14ac:dyDescent="0.2">
      <c r="G104" s="1"/>
      <c r="M104" s="21"/>
    </row>
    <row r="105" spans="7:13" s="22" customFormat="1" x14ac:dyDescent="0.2">
      <c r="M105" s="21"/>
    </row>
    <row r="106" spans="7:13" s="22" customFormat="1" x14ac:dyDescent="0.2">
      <c r="M106" s="21"/>
    </row>
    <row r="107" spans="7:13" s="22" customFormat="1" x14ac:dyDescent="0.2">
      <c r="M107" s="21"/>
    </row>
    <row r="108" spans="7:13" s="22" customFormat="1" x14ac:dyDescent="0.2">
      <c r="G108" s="1"/>
      <c r="M108" s="21"/>
    </row>
    <row r="109" spans="7:13" s="22" customFormat="1" x14ac:dyDescent="0.2">
      <c r="G109" s="1"/>
      <c r="M109" s="21"/>
    </row>
    <row r="110" spans="7:13" s="22" customFormat="1" x14ac:dyDescent="0.2">
      <c r="G110" s="1"/>
      <c r="M110" s="21"/>
    </row>
    <row r="111" spans="7:13" s="22" customFormat="1" x14ac:dyDescent="0.2">
      <c r="G111" s="1"/>
      <c r="M111" s="21"/>
    </row>
    <row r="112" spans="7:13" s="22" customFormat="1" x14ac:dyDescent="0.2">
      <c r="G112" s="1"/>
      <c r="M112" s="21"/>
    </row>
    <row r="115" spans="8:10" ht="12.75" x14ac:dyDescent="0.2">
      <c r="H115" s="22"/>
      <c r="I115" s="22"/>
      <c r="J115" s="32"/>
    </row>
    <row r="116" spans="8:10" x14ac:dyDescent="0.2">
      <c r="H116" s="22"/>
      <c r="I116" s="22"/>
      <c r="J116" s="33"/>
    </row>
    <row r="117" spans="8:10" x14ac:dyDescent="0.2">
      <c r="H117" s="22"/>
      <c r="I117" s="22"/>
      <c r="J117" s="33"/>
    </row>
    <row r="123" spans="8:10" x14ac:dyDescent="0.2">
      <c r="H123" s="22"/>
    </row>
    <row r="124" spans="8:10" x14ac:dyDescent="0.2">
      <c r="H124" s="22"/>
    </row>
    <row r="125" spans="8:10" x14ac:dyDescent="0.2">
      <c r="H125" s="22"/>
    </row>
  </sheetData>
  <mergeCells count="5">
    <mergeCell ref="D5:F5"/>
    <mergeCell ref="D6:F6"/>
    <mergeCell ref="C70:F70"/>
    <mergeCell ref="C71:F71"/>
    <mergeCell ref="E72:G72"/>
  </mergeCells>
  <printOptions horizontalCentered="1"/>
  <pageMargins left="0.39370078740157483" right="0.39370078740157483" top="0.39370078740157483" bottom="0.39370078740157483" header="0.39370078740157483" footer="0.39370078740157483"/>
  <pageSetup scale="74" orientation="landscape" r:id="rId1"/>
  <headerFooter alignWithMargins="0"/>
  <rowBreaks count="1" manualBreakCount="1">
    <brk id="5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O135"/>
  <sheetViews>
    <sheetView zoomScaleNormal="100" workbookViewId="0">
      <pane ySplit="11" topLeftCell="A12" activePane="bottomLeft" state="frozen"/>
      <selection pane="bottomLeft" activeCell="H25" sqref="H25"/>
    </sheetView>
  </sheetViews>
  <sheetFormatPr baseColWidth="10" defaultRowHeight="12" x14ac:dyDescent="0.2"/>
  <cols>
    <col min="1" max="1" width="19.28515625" style="1" customWidth="1"/>
    <col min="2" max="2" width="13.28515625" style="1" bestFit="1" customWidth="1"/>
    <col min="3" max="3" width="13.28515625" style="1" customWidth="1"/>
    <col min="4" max="4" width="11.7109375" style="1" customWidth="1"/>
    <col min="5" max="5" width="11.28515625" style="1" customWidth="1"/>
    <col min="6" max="6" width="11.28515625" style="1" bestFit="1" customWidth="1"/>
    <col min="7" max="7" width="16.140625" style="1" customWidth="1"/>
    <col min="8" max="8" width="19.140625" style="1" bestFit="1" customWidth="1"/>
    <col min="9" max="9" width="13.28515625" style="1" bestFit="1" customWidth="1"/>
    <col min="10" max="10" width="9.7109375" style="1" customWidth="1"/>
    <col min="11" max="11" width="11.85546875" style="1" bestFit="1" customWidth="1"/>
    <col min="12" max="12" width="12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16384" width="11.42578125" style="1"/>
  </cols>
  <sheetData>
    <row r="6" spans="1:15" ht="15" x14ac:dyDescent="0.25">
      <c r="A6" s="53" t="s">
        <v>95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5" ht="14.25" x14ac:dyDescent="0.2">
      <c r="A7" s="54" t="s">
        <v>96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15.75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5" s="7" customFormat="1" ht="11.25" x14ac:dyDescent="0.2">
      <c r="A9" s="4"/>
      <c r="B9" s="5"/>
      <c r="C9" s="5" t="s">
        <v>0</v>
      </c>
      <c r="D9" s="5" t="s">
        <v>0</v>
      </c>
      <c r="E9" s="5"/>
      <c r="F9" s="5" t="s">
        <v>1</v>
      </c>
      <c r="G9" s="6" t="s">
        <v>2</v>
      </c>
      <c r="H9" s="6" t="s">
        <v>3</v>
      </c>
      <c r="I9" s="6" t="s">
        <v>4</v>
      </c>
      <c r="J9" s="6" t="s">
        <v>5</v>
      </c>
      <c r="K9" s="6" t="s">
        <v>0</v>
      </c>
      <c r="L9" s="6" t="s">
        <v>5</v>
      </c>
      <c r="M9" s="5"/>
      <c r="O9" s="8"/>
    </row>
    <row r="10" spans="1:15" s="7" customFormat="1" ht="11.25" customHeight="1" x14ac:dyDescent="0.2">
      <c r="A10" s="9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10</v>
      </c>
      <c r="G10" s="11" t="s">
        <v>11</v>
      </c>
      <c r="H10" s="11" t="s">
        <v>12</v>
      </c>
      <c r="I10" s="11" t="s">
        <v>13</v>
      </c>
      <c r="J10" s="11" t="s">
        <v>14</v>
      </c>
      <c r="K10" s="11" t="s">
        <v>15</v>
      </c>
      <c r="L10" s="11" t="s">
        <v>16</v>
      </c>
      <c r="M10" s="10" t="s">
        <v>17</v>
      </c>
      <c r="O10" s="8"/>
    </row>
    <row r="11" spans="1:15" s="7" customFormat="1" ht="11.25" customHeight="1" thickBot="1" x14ac:dyDescent="0.25">
      <c r="A11" s="12"/>
      <c r="B11" s="13"/>
      <c r="C11" s="13" t="s">
        <v>18</v>
      </c>
      <c r="D11" s="13"/>
      <c r="E11" s="13"/>
      <c r="F11" s="13"/>
      <c r="G11" s="13"/>
      <c r="H11" s="13" t="s">
        <v>19</v>
      </c>
      <c r="I11" s="13"/>
      <c r="J11" s="13"/>
      <c r="K11" s="13"/>
      <c r="L11" s="13"/>
      <c r="M11" s="13"/>
      <c r="O11" s="8"/>
    </row>
    <row r="12" spans="1:15" x14ac:dyDescent="0.2">
      <c r="A12" s="14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7"/>
    </row>
    <row r="13" spans="1:15" s="22" customFormat="1" x14ac:dyDescent="0.2">
      <c r="A13" s="18" t="s">
        <v>20</v>
      </c>
      <c r="B13" s="19">
        <v>1293074</v>
      </c>
      <c r="C13" s="19">
        <v>309486</v>
      </c>
      <c r="D13" s="19">
        <v>31378</v>
      </c>
      <c r="E13" s="19">
        <v>20313</v>
      </c>
      <c r="F13" s="19">
        <v>9140</v>
      </c>
      <c r="G13" s="19">
        <v>88242</v>
      </c>
      <c r="H13" s="19">
        <v>132622</v>
      </c>
      <c r="I13" s="19">
        <v>206807</v>
      </c>
      <c r="J13" s="19">
        <v>52</v>
      </c>
      <c r="K13" s="43">
        <v>175</v>
      </c>
      <c r="L13" s="43">
        <v>7722</v>
      </c>
      <c r="M13" s="20">
        <f>SUM(B13:L13)</f>
        <v>2099011</v>
      </c>
      <c r="N13" s="1"/>
      <c r="O13" s="21"/>
    </row>
    <row r="14" spans="1:15" s="22" customFormat="1" x14ac:dyDescent="0.2">
      <c r="A14" s="23" t="s">
        <v>21</v>
      </c>
      <c r="B14" s="19">
        <v>2162004</v>
      </c>
      <c r="C14" s="19">
        <v>517456</v>
      </c>
      <c r="D14" s="19">
        <v>52464</v>
      </c>
      <c r="E14" s="19">
        <v>33963</v>
      </c>
      <c r="F14" s="19">
        <v>15281</v>
      </c>
      <c r="G14" s="19">
        <v>223364</v>
      </c>
      <c r="H14" s="19">
        <v>173075</v>
      </c>
      <c r="I14" s="19">
        <v>186810</v>
      </c>
      <c r="J14" s="19">
        <v>276</v>
      </c>
      <c r="K14" s="43">
        <v>334385</v>
      </c>
      <c r="L14" s="43">
        <v>16890</v>
      </c>
      <c r="M14" s="20">
        <f t="shared" ref="M14:M53" si="0">SUM(B14:L14)</f>
        <v>3715968</v>
      </c>
      <c r="N14" s="15"/>
      <c r="O14" s="21"/>
    </row>
    <row r="15" spans="1:15" s="22" customFormat="1" x14ac:dyDescent="0.2">
      <c r="A15" s="23" t="s">
        <v>22</v>
      </c>
      <c r="B15" s="19">
        <v>13422275</v>
      </c>
      <c r="C15" s="19">
        <v>3212505</v>
      </c>
      <c r="D15" s="19">
        <v>325710</v>
      </c>
      <c r="E15" s="19">
        <v>210853</v>
      </c>
      <c r="F15" s="19">
        <v>94871</v>
      </c>
      <c r="G15" s="19">
        <v>223364</v>
      </c>
      <c r="H15" s="19">
        <v>792315</v>
      </c>
      <c r="I15" s="19">
        <v>225704</v>
      </c>
      <c r="J15" s="19">
        <v>465</v>
      </c>
      <c r="K15" s="43">
        <v>1923883</v>
      </c>
      <c r="L15" s="43">
        <v>90075</v>
      </c>
      <c r="M15" s="20">
        <f t="shared" si="0"/>
        <v>20522020</v>
      </c>
      <c r="O15" s="21"/>
    </row>
    <row r="16" spans="1:15" s="22" customFormat="1" x14ac:dyDescent="0.2">
      <c r="A16" s="23" t="s">
        <v>23</v>
      </c>
      <c r="B16" s="19">
        <v>1187336</v>
      </c>
      <c r="C16" s="19">
        <v>284179</v>
      </c>
      <c r="D16" s="19">
        <v>28812</v>
      </c>
      <c r="E16" s="19">
        <v>18652</v>
      </c>
      <c r="F16" s="19">
        <v>8392</v>
      </c>
      <c r="G16" s="19">
        <v>88242</v>
      </c>
      <c r="H16" s="19">
        <v>204374</v>
      </c>
      <c r="I16" s="19">
        <v>372944</v>
      </c>
      <c r="J16" s="19">
        <v>33</v>
      </c>
      <c r="K16" s="43">
        <v>0</v>
      </c>
      <c r="L16" s="43">
        <v>5260</v>
      </c>
      <c r="M16" s="20">
        <f t="shared" si="0"/>
        <v>2198224</v>
      </c>
      <c r="N16" s="1"/>
      <c r="O16" s="21"/>
    </row>
    <row r="17" spans="1:15" s="22" customFormat="1" x14ac:dyDescent="0.2">
      <c r="A17" s="23" t="s">
        <v>24</v>
      </c>
      <c r="B17" s="19">
        <v>932529</v>
      </c>
      <c r="C17" s="19">
        <v>223192</v>
      </c>
      <c r="D17" s="19">
        <v>22629</v>
      </c>
      <c r="E17" s="19">
        <v>14649</v>
      </c>
      <c r="F17" s="19">
        <v>6591</v>
      </c>
      <c r="G17" s="19">
        <v>88242</v>
      </c>
      <c r="H17" s="19">
        <v>139448</v>
      </c>
      <c r="I17" s="19">
        <v>268909</v>
      </c>
      <c r="J17" s="19">
        <v>5</v>
      </c>
      <c r="K17" s="43">
        <v>0</v>
      </c>
      <c r="L17" s="43">
        <v>749</v>
      </c>
      <c r="M17" s="20">
        <f t="shared" si="0"/>
        <v>1696943</v>
      </c>
      <c r="N17" s="1"/>
      <c r="O17" s="21"/>
    </row>
    <row r="18" spans="1:15" s="22" customFormat="1" x14ac:dyDescent="0.2">
      <c r="A18" s="23" t="s">
        <v>25</v>
      </c>
      <c r="B18" s="19">
        <v>1086215</v>
      </c>
      <c r="C18" s="19">
        <v>259976</v>
      </c>
      <c r="D18" s="19">
        <v>26358</v>
      </c>
      <c r="E18" s="19">
        <v>17064</v>
      </c>
      <c r="F18" s="19">
        <v>7678</v>
      </c>
      <c r="G18" s="19">
        <v>88242</v>
      </c>
      <c r="H18" s="19">
        <v>113601</v>
      </c>
      <c r="I18" s="19">
        <v>191432</v>
      </c>
      <c r="J18" s="19">
        <v>0</v>
      </c>
      <c r="K18" s="43">
        <v>0</v>
      </c>
      <c r="L18" s="43">
        <v>0</v>
      </c>
      <c r="M18" s="20">
        <f t="shared" si="0"/>
        <v>1790566</v>
      </c>
      <c r="N18" s="1"/>
      <c r="O18" s="21"/>
    </row>
    <row r="19" spans="1:15" s="22" customFormat="1" x14ac:dyDescent="0.2">
      <c r="A19" s="23" t="s">
        <v>26</v>
      </c>
      <c r="B19" s="19">
        <v>1552993</v>
      </c>
      <c r="C19" s="19">
        <v>371695</v>
      </c>
      <c r="D19" s="19">
        <v>37686</v>
      </c>
      <c r="E19" s="19">
        <v>24396</v>
      </c>
      <c r="F19" s="19">
        <v>10977</v>
      </c>
      <c r="G19" s="19">
        <v>223364</v>
      </c>
      <c r="H19" s="19">
        <v>151347</v>
      </c>
      <c r="I19" s="19">
        <v>223888</v>
      </c>
      <c r="J19" s="19">
        <v>216</v>
      </c>
      <c r="K19" s="43">
        <v>0</v>
      </c>
      <c r="L19" s="43">
        <v>25327</v>
      </c>
      <c r="M19" s="20">
        <f t="shared" si="0"/>
        <v>2621889</v>
      </c>
      <c r="O19" s="21"/>
    </row>
    <row r="20" spans="1:15" s="22" customFormat="1" x14ac:dyDescent="0.2">
      <c r="A20" s="23" t="s">
        <v>27</v>
      </c>
      <c r="B20" s="19">
        <v>919575</v>
      </c>
      <c r="C20" s="19">
        <v>220092</v>
      </c>
      <c r="D20" s="19">
        <v>22315</v>
      </c>
      <c r="E20" s="19">
        <v>14446</v>
      </c>
      <c r="F20" s="19">
        <v>6500</v>
      </c>
      <c r="G20" s="19">
        <v>88242</v>
      </c>
      <c r="H20" s="19">
        <v>88071</v>
      </c>
      <c r="I20" s="19">
        <v>161260</v>
      </c>
      <c r="J20" s="19">
        <v>0</v>
      </c>
      <c r="K20" s="43">
        <v>0</v>
      </c>
      <c r="L20" s="43">
        <v>0</v>
      </c>
      <c r="M20" s="20">
        <f t="shared" si="0"/>
        <v>1520501</v>
      </c>
      <c r="N20" s="1"/>
      <c r="O20" s="21"/>
    </row>
    <row r="21" spans="1:15" s="22" customFormat="1" x14ac:dyDescent="0.2">
      <c r="A21" s="23" t="s">
        <v>28</v>
      </c>
      <c r="B21" s="19">
        <v>13406114</v>
      </c>
      <c r="C21" s="19">
        <v>3208636</v>
      </c>
      <c r="D21" s="19">
        <v>325318</v>
      </c>
      <c r="E21" s="19">
        <v>210599</v>
      </c>
      <c r="F21" s="19">
        <v>94757</v>
      </c>
      <c r="G21" s="19">
        <v>223364</v>
      </c>
      <c r="H21" s="19">
        <v>702787</v>
      </c>
      <c r="I21" s="19">
        <v>196043</v>
      </c>
      <c r="J21" s="19">
        <v>2622</v>
      </c>
      <c r="K21" s="43">
        <v>0</v>
      </c>
      <c r="L21" s="43">
        <v>192010</v>
      </c>
      <c r="M21" s="20">
        <f t="shared" si="0"/>
        <v>18562250</v>
      </c>
      <c r="N21" s="1"/>
      <c r="O21" s="21"/>
    </row>
    <row r="22" spans="1:15" s="22" customFormat="1" x14ac:dyDescent="0.2">
      <c r="A22" s="23" t="s">
        <v>29</v>
      </c>
      <c r="B22" s="19">
        <v>810951</v>
      </c>
      <c r="C22" s="19">
        <v>194094</v>
      </c>
      <c r="D22" s="19">
        <v>19679</v>
      </c>
      <c r="E22" s="19">
        <v>12739</v>
      </c>
      <c r="F22" s="19">
        <v>5732</v>
      </c>
      <c r="G22" s="19">
        <v>88242</v>
      </c>
      <c r="H22" s="19">
        <v>70271</v>
      </c>
      <c r="I22" s="19">
        <v>137337</v>
      </c>
      <c r="J22" s="19">
        <v>0</v>
      </c>
      <c r="K22" s="43">
        <v>0</v>
      </c>
      <c r="L22" s="43">
        <v>0</v>
      </c>
      <c r="M22" s="20">
        <f t="shared" si="0"/>
        <v>1339045</v>
      </c>
      <c r="N22" s="1"/>
      <c r="O22" s="21"/>
    </row>
    <row r="23" spans="1:15" s="22" customFormat="1" x14ac:dyDescent="0.2">
      <c r="A23" s="23" t="s">
        <v>30</v>
      </c>
      <c r="B23" s="19">
        <v>1174743</v>
      </c>
      <c r="C23" s="19">
        <v>281164</v>
      </c>
      <c r="D23" s="19">
        <v>28507</v>
      </c>
      <c r="E23" s="19">
        <v>18454</v>
      </c>
      <c r="F23" s="19">
        <v>8303</v>
      </c>
      <c r="G23" s="19">
        <v>88242</v>
      </c>
      <c r="H23" s="19">
        <v>160860</v>
      </c>
      <c r="I23" s="19">
        <v>284901</v>
      </c>
      <c r="J23" s="19">
        <v>14</v>
      </c>
      <c r="K23" s="43">
        <v>0</v>
      </c>
      <c r="L23" s="43">
        <v>2149</v>
      </c>
      <c r="M23" s="20">
        <f t="shared" si="0"/>
        <v>2047337</v>
      </c>
      <c r="N23" s="1"/>
      <c r="O23" s="21"/>
    </row>
    <row r="24" spans="1:15" s="22" customFormat="1" x14ac:dyDescent="0.2">
      <c r="A24" s="23" t="s">
        <v>31</v>
      </c>
      <c r="B24" s="19">
        <v>2874011</v>
      </c>
      <c r="C24" s="19">
        <v>687869</v>
      </c>
      <c r="D24" s="19">
        <v>69742</v>
      </c>
      <c r="E24" s="19">
        <v>45148</v>
      </c>
      <c r="F24" s="19">
        <v>20314</v>
      </c>
      <c r="G24" s="19">
        <v>223364</v>
      </c>
      <c r="H24" s="19">
        <v>223701</v>
      </c>
      <c r="I24" s="19">
        <v>203996</v>
      </c>
      <c r="J24" s="19">
        <v>61</v>
      </c>
      <c r="K24" s="43">
        <v>0</v>
      </c>
      <c r="L24" s="43">
        <v>11456</v>
      </c>
      <c r="M24" s="20">
        <f t="shared" si="0"/>
        <v>4359662</v>
      </c>
      <c r="N24" s="1"/>
      <c r="O24" s="21"/>
    </row>
    <row r="25" spans="1:15" s="22" customFormat="1" x14ac:dyDescent="0.2">
      <c r="A25" s="23" t="s">
        <v>32</v>
      </c>
      <c r="B25" s="19">
        <v>1480965</v>
      </c>
      <c r="C25" s="19">
        <v>354456</v>
      </c>
      <c r="D25" s="19">
        <v>35938</v>
      </c>
      <c r="E25" s="19">
        <v>23265</v>
      </c>
      <c r="F25" s="19">
        <v>10468</v>
      </c>
      <c r="G25" s="19">
        <v>88242</v>
      </c>
      <c r="H25" s="19">
        <v>160430</v>
      </c>
      <c r="I25" s="19">
        <v>244446</v>
      </c>
      <c r="J25" s="19">
        <v>141</v>
      </c>
      <c r="K25" s="43">
        <v>0</v>
      </c>
      <c r="L25" s="43">
        <v>15451</v>
      </c>
      <c r="M25" s="20">
        <f t="shared" si="0"/>
        <v>2413802</v>
      </c>
      <c r="N25" s="1"/>
      <c r="O25" s="21"/>
    </row>
    <row r="26" spans="1:15" s="22" customFormat="1" x14ac:dyDescent="0.2">
      <c r="A26" s="23" t="s">
        <v>33</v>
      </c>
      <c r="B26" s="19">
        <v>965854</v>
      </c>
      <c r="C26" s="19">
        <v>231169</v>
      </c>
      <c r="D26" s="19">
        <v>23438</v>
      </c>
      <c r="E26" s="19">
        <v>15173</v>
      </c>
      <c r="F26" s="19">
        <v>6827</v>
      </c>
      <c r="G26" s="19">
        <v>223364</v>
      </c>
      <c r="H26" s="19">
        <v>91112</v>
      </c>
      <c r="I26" s="19">
        <v>166110</v>
      </c>
      <c r="J26" s="19">
        <v>200</v>
      </c>
      <c r="K26" s="43">
        <v>0</v>
      </c>
      <c r="L26" s="43">
        <v>20882</v>
      </c>
      <c r="M26" s="20">
        <f t="shared" si="0"/>
        <v>1744129</v>
      </c>
      <c r="N26" s="1"/>
      <c r="O26" s="21"/>
    </row>
    <row r="27" spans="1:15" s="22" customFormat="1" x14ac:dyDescent="0.2">
      <c r="A27" s="23" t="s">
        <v>34</v>
      </c>
      <c r="B27" s="19">
        <v>1519884</v>
      </c>
      <c r="C27" s="19">
        <v>363771</v>
      </c>
      <c r="D27" s="19">
        <v>36882</v>
      </c>
      <c r="E27" s="19">
        <v>23876</v>
      </c>
      <c r="F27" s="19">
        <v>10743</v>
      </c>
      <c r="G27" s="19">
        <v>223364</v>
      </c>
      <c r="H27" s="19">
        <v>138213</v>
      </c>
      <c r="I27" s="19">
        <v>198232</v>
      </c>
      <c r="J27" s="19">
        <v>209</v>
      </c>
      <c r="K27" s="43">
        <v>0</v>
      </c>
      <c r="L27" s="43">
        <v>29043</v>
      </c>
      <c r="M27" s="20">
        <f t="shared" si="0"/>
        <v>2544217</v>
      </c>
      <c r="N27" s="1"/>
      <c r="O27" s="21"/>
    </row>
    <row r="28" spans="1:15" s="22" customFormat="1" x14ac:dyDescent="0.2">
      <c r="A28" s="23" t="s">
        <v>35</v>
      </c>
      <c r="B28" s="19">
        <v>1786539</v>
      </c>
      <c r="C28" s="19">
        <v>427592</v>
      </c>
      <c r="D28" s="19">
        <v>43353</v>
      </c>
      <c r="E28" s="19">
        <v>28065</v>
      </c>
      <c r="F28" s="19">
        <v>12628</v>
      </c>
      <c r="G28" s="19">
        <v>88242</v>
      </c>
      <c r="H28" s="19">
        <v>143011</v>
      </c>
      <c r="I28" s="19">
        <v>162516</v>
      </c>
      <c r="J28" s="19">
        <v>72</v>
      </c>
      <c r="K28" s="43">
        <v>0</v>
      </c>
      <c r="L28" s="43">
        <v>8457</v>
      </c>
      <c r="M28" s="20">
        <f t="shared" si="0"/>
        <v>2700475</v>
      </c>
      <c r="N28" s="1"/>
      <c r="O28" s="21"/>
    </row>
    <row r="29" spans="1:15" s="22" customFormat="1" x14ac:dyDescent="0.2">
      <c r="A29" s="23" t="s">
        <v>36</v>
      </c>
      <c r="B29" s="19">
        <v>1454559</v>
      </c>
      <c r="C29" s="19">
        <v>348135</v>
      </c>
      <c r="D29" s="19">
        <v>35297</v>
      </c>
      <c r="E29" s="19">
        <v>22850</v>
      </c>
      <c r="F29" s="19">
        <v>10281</v>
      </c>
      <c r="G29" s="19">
        <v>88242</v>
      </c>
      <c r="H29" s="19">
        <v>162826</v>
      </c>
      <c r="I29" s="19">
        <v>250542</v>
      </c>
      <c r="J29" s="19">
        <v>158</v>
      </c>
      <c r="K29" s="43">
        <v>0</v>
      </c>
      <c r="L29" s="43">
        <v>11560</v>
      </c>
      <c r="M29" s="20">
        <f t="shared" si="0"/>
        <v>2384450</v>
      </c>
      <c r="N29" s="1"/>
      <c r="O29" s="21"/>
    </row>
    <row r="30" spans="1:15" s="22" customFormat="1" x14ac:dyDescent="0.2">
      <c r="A30" s="23" t="s">
        <v>37</v>
      </c>
      <c r="B30" s="19">
        <v>1116373</v>
      </c>
      <c r="C30" s="19">
        <v>267194</v>
      </c>
      <c r="D30" s="19">
        <v>27090</v>
      </c>
      <c r="E30" s="19">
        <v>17537</v>
      </c>
      <c r="F30" s="19">
        <v>7891</v>
      </c>
      <c r="G30" s="19">
        <v>88242</v>
      </c>
      <c r="H30" s="19">
        <v>125361</v>
      </c>
      <c r="I30" s="19">
        <v>215787</v>
      </c>
      <c r="J30" s="19">
        <v>1</v>
      </c>
      <c r="K30" s="43">
        <v>0</v>
      </c>
      <c r="L30" s="43">
        <v>1332</v>
      </c>
      <c r="M30" s="20">
        <f t="shared" si="0"/>
        <v>1866808</v>
      </c>
      <c r="N30" s="1"/>
      <c r="O30" s="21"/>
    </row>
    <row r="31" spans="1:15" s="22" customFormat="1" x14ac:dyDescent="0.2">
      <c r="A31" s="23" t="s">
        <v>38</v>
      </c>
      <c r="B31" s="19">
        <v>1517559</v>
      </c>
      <c r="C31" s="19">
        <v>363215</v>
      </c>
      <c r="D31" s="19">
        <v>36826</v>
      </c>
      <c r="E31" s="19">
        <v>23840</v>
      </c>
      <c r="F31" s="19">
        <v>10726</v>
      </c>
      <c r="G31" s="19">
        <v>88242</v>
      </c>
      <c r="H31" s="19">
        <v>138976</v>
      </c>
      <c r="I31" s="19">
        <v>192676</v>
      </c>
      <c r="J31" s="19">
        <v>2</v>
      </c>
      <c r="K31" s="43">
        <v>0</v>
      </c>
      <c r="L31" s="43">
        <v>46</v>
      </c>
      <c r="M31" s="20">
        <f t="shared" si="0"/>
        <v>2372108</v>
      </c>
      <c r="N31" s="1"/>
      <c r="O31" s="21"/>
    </row>
    <row r="32" spans="1:15" s="22" customFormat="1" x14ac:dyDescent="0.2">
      <c r="A32" s="23" t="s">
        <v>39</v>
      </c>
      <c r="B32" s="19">
        <v>838761</v>
      </c>
      <c r="C32" s="19">
        <v>200750</v>
      </c>
      <c r="D32" s="19">
        <v>20354</v>
      </c>
      <c r="E32" s="19">
        <v>13176</v>
      </c>
      <c r="F32" s="19">
        <v>5929</v>
      </c>
      <c r="G32" s="19">
        <v>88242</v>
      </c>
      <c r="H32" s="19">
        <v>90890</v>
      </c>
      <c r="I32" s="19">
        <v>177710</v>
      </c>
      <c r="J32" s="19">
        <v>0</v>
      </c>
      <c r="K32" s="43">
        <v>0</v>
      </c>
      <c r="L32" s="43">
        <v>0</v>
      </c>
      <c r="M32" s="20">
        <f t="shared" si="0"/>
        <v>1435812</v>
      </c>
      <c r="N32" s="1"/>
      <c r="O32" s="21"/>
    </row>
    <row r="33" spans="1:15" s="22" customFormat="1" x14ac:dyDescent="0.2">
      <c r="A33" s="23" t="s">
        <v>40</v>
      </c>
      <c r="B33" s="19">
        <v>6786460</v>
      </c>
      <c r="C33" s="19">
        <v>1624280</v>
      </c>
      <c r="D33" s="19">
        <v>164683</v>
      </c>
      <c r="E33" s="19">
        <v>106610</v>
      </c>
      <c r="F33" s="19">
        <v>47968</v>
      </c>
      <c r="G33" s="19">
        <v>88242</v>
      </c>
      <c r="H33" s="19">
        <v>463880</v>
      </c>
      <c r="I33" s="19">
        <v>256075</v>
      </c>
      <c r="J33" s="19">
        <v>1204</v>
      </c>
      <c r="K33" s="43">
        <v>97739</v>
      </c>
      <c r="L33" s="43">
        <v>77191</v>
      </c>
      <c r="M33" s="20">
        <f t="shared" si="0"/>
        <v>9714332</v>
      </c>
      <c r="N33" s="1"/>
      <c r="O33" s="21"/>
    </row>
    <row r="34" spans="1:15" s="22" customFormat="1" x14ac:dyDescent="0.2">
      <c r="A34" s="23" t="s">
        <v>41</v>
      </c>
      <c r="B34" s="19">
        <v>27428629</v>
      </c>
      <c r="C34" s="19">
        <v>6564801</v>
      </c>
      <c r="D34" s="19">
        <v>665594</v>
      </c>
      <c r="E34" s="19">
        <v>430881</v>
      </c>
      <c r="F34" s="19">
        <v>193870</v>
      </c>
      <c r="G34" s="19">
        <v>223364</v>
      </c>
      <c r="H34" s="19">
        <v>1606288</v>
      </c>
      <c r="I34" s="19">
        <v>185801</v>
      </c>
      <c r="J34" s="19">
        <v>5254</v>
      </c>
      <c r="K34" s="43">
        <v>1607038</v>
      </c>
      <c r="L34" s="43">
        <v>431526</v>
      </c>
      <c r="M34" s="20">
        <f t="shared" si="0"/>
        <v>39343046</v>
      </c>
      <c r="N34" s="1"/>
      <c r="O34" s="21"/>
    </row>
    <row r="35" spans="1:15" s="22" customFormat="1" x14ac:dyDescent="0.2">
      <c r="A35" s="23" t="s">
        <v>42</v>
      </c>
      <c r="B35" s="19">
        <v>916502</v>
      </c>
      <c r="C35" s="19">
        <v>219357</v>
      </c>
      <c r="D35" s="19">
        <v>22240</v>
      </c>
      <c r="E35" s="19">
        <v>14397</v>
      </c>
      <c r="F35" s="19">
        <v>6478</v>
      </c>
      <c r="G35" s="19">
        <v>223364</v>
      </c>
      <c r="H35" s="19">
        <v>75003</v>
      </c>
      <c r="I35" s="19">
        <v>133838</v>
      </c>
      <c r="J35" s="19">
        <v>0</v>
      </c>
      <c r="K35" s="43">
        <v>0</v>
      </c>
      <c r="L35" s="43">
        <v>0</v>
      </c>
      <c r="M35" s="20">
        <f t="shared" si="0"/>
        <v>1611179</v>
      </c>
      <c r="N35" s="1"/>
      <c r="O35" s="21"/>
    </row>
    <row r="36" spans="1:15" s="22" customFormat="1" x14ac:dyDescent="0.2">
      <c r="A36" s="23" t="s">
        <v>43</v>
      </c>
      <c r="B36" s="19">
        <v>968646</v>
      </c>
      <c r="C36" s="19">
        <v>231836</v>
      </c>
      <c r="D36" s="19">
        <v>23505</v>
      </c>
      <c r="E36" s="19">
        <v>15217</v>
      </c>
      <c r="F36" s="19">
        <v>6847</v>
      </c>
      <c r="G36" s="19">
        <v>223364</v>
      </c>
      <c r="H36" s="19">
        <v>99578</v>
      </c>
      <c r="I36" s="19">
        <v>184804</v>
      </c>
      <c r="J36" s="19">
        <v>33</v>
      </c>
      <c r="K36" s="43">
        <v>0</v>
      </c>
      <c r="L36" s="43">
        <v>11506</v>
      </c>
      <c r="M36" s="20">
        <f t="shared" si="0"/>
        <v>1765336</v>
      </c>
      <c r="N36" s="1"/>
      <c r="O36" s="21"/>
    </row>
    <row r="37" spans="1:15" s="22" customFormat="1" x14ac:dyDescent="0.2">
      <c r="A37" s="23" t="s">
        <v>44</v>
      </c>
      <c r="B37" s="19">
        <v>2285346</v>
      </c>
      <c r="C37" s="19">
        <v>546978</v>
      </c>
      <c r="D37" s="19">
        <v>55457</v>
      </c>
      <c r="E37" s="19">
        <v>35901</v>
      </c>
      <c r="F37" s="19">
        <v>16153</v>
      </c>
      <c r="G37" s="19">
        <v>223364</v>
      </c>
      <c r="H37" s="19">
        <v>178222</v>
      </c>
      <c r="I37" s="19">
        <v>208518</v>
      </c>
      <c r="J37" s="19">
        <v>176</v>
      </c>
      <c r="K37" s="43">
        <v>0</v>
      </c>
      <c r="L37" s="43">
        <v>56156</v>
      </c>
      <c r="M37" s="20">
        <f t="shared" si="0"/>
        <v>3606271</v>
      </c>
      <c r="N37" s="1"/>
      <c r="O37" s="21"/>
    </row>
    <row r="38" spans="1:15" s="22" customFormat="1" x14ac:dyDescent="0.2">
      <c r="A38" s="23" t="s">
        <v>45</v>
      </c>
      <c r="B38" s="19">
        <v>884986</v>
      </c>
      <c r="C38" s="19">
        <v>211813</v>
      </c>
      <c r="D38" s="19">
        <v>21475</v>
      </c>
      <c r="E38" s="19">
        <v>13902</v>
      </c>
      <c r="F38" s="19">
        <v>6255</v>
      </c>
      <c r="G38" s="19">
        <v>88242</v>
      </c>
      <c r="H38" s="19">
        <v>118632</v>
      </c>
      <c r="I38" s="19">
        <v>230084</v>
      </c>
      <c r="J38" s="19">
        <v>0</v>
      </c>
      <c r="K38" s="43">
        <v>0</v>
      </c>
      <c r="L38" s="43">
        <v>0</v>
      </c>
      <c r="M38" s="20">
        <f t="shared" si="0"/>
        <v>1575389</v>
      </c>
      <c r="N38" s="1"/>
      <c r="O38" s="21"/>
    </row>
    <row r="39" spans="1:15" s="22" customFormat="1" x14ac:dyDescent="0.2">
      <c r="A39" s="23" t="s">
        <v>46</v>
      </c>
      <c r="B39" s="19">
        <v>22965584</v>
      </c>
      <c r="C39" s="19">
        <v>5496612</v>
      </c>
      <c r="D39" s="19">
        <v>557292</v>
      </c>
      <c r="E39" s="19">
        <v>360770</v>
      </c>
      <c r="F39" s="19">
        <v>162325</v>
      </c>
      <c r="G39" s="19">
        <v>223364</v>
      </c>
      <c r="H39" s="19">
        <v>1265113</v>
      </c>
      <c r="I39" s="19">
        <v>210918</v>
      </c>
      <c r="J39" s="19">
        <v>2969</v>
      </c>
      <c r="K39" s="43">
        <v>2580450</v>
      </c>
      <c r="L39" s="43">
        <v>363546</v>
      </c>
      <c r="M39" s="20">
        <f t="shared" si="0"/>
        <v>34188943</v>
      </c>
      <c r="N39" s="1"/>
      <c r="O39" s="21"/>
    </row>
    <row r="40" spans="1:15" s="22" customFormat="1" x14ac:dyDescent="0.2">
      <c r="A40" s="23" t="s">
        <v>47</v>
      </c>
      <c r="B40" s="19">
        <v>888001</v>
      </c>
      <c r="C40" s="19">
        <v>212535</v>
      </c>
      <c r="D40" s="19">
        <v>21549</v>
      </c>
      <c r="E40" s="19">
        <v>13950</v>
      </c>
      <c r="F40" s="19">
        <v>6277</v>
      </c>
      <c r="G40" s="19">
        <v>88242</v>
      </c>
      <c r="H40" s="19">
        <v>109208</v>
      </c>
      <c r="I40" s="19">
        <v>210079</v>
      </c>
      <c r="J40" s="19">
        <v>0</v>
      </c>
      <c r="K40" s="43">
        <v>0</v>
      </c>
      <c r="L40" s="43">
        <v>103</v>
      </c>
      <c r="M40" s="20">
        <f t="shared" si="0"/>
        <v>1549944</v>
      </c>
      <c r="N40" s="1"/>
      <c r="O40" s="21"/>
    </row>
    <row r="41" spans="1:15" s="22" customFormat="1" x14ac:dyDescent="0.2">
      <c r="A41" s="23" t="s">
        <v>48</v>
      </c>
      <c r="B41" s="19">
        <v>1391635</v>
      </c>
      <c r="C41" s="19">
        <v>333076</v>
      </c>
      <c r="D41" s="19">
        <v>33770</v>
      </c>
      <c r="E41" s="19">
        <v>21861</v>
      </c>
      <c r="F41" s="19">
        <v>9836</v>
      </c>
      <c r="G41" s="19">
        <v>88242</v>
      </c>
      <c r="H41" s="19">
        <v>128369</v>
      </c>
      <c r="I41" s="19">
        <v>187048</v>
      </c>
      <c r="J41" s="19">
        <v>118</v>
      </c>
      <c r="K41" s="43">
        <v>0</v>
      </c>
      <c r="L41" s="43">
        <v>1884</v>
      </c>
      <c r="M41" s="20">
        <f t="shared" si="0"/>
        <v>2195839</v>
      </c>
      <c r="O41" s="21"/>
    </row>
    <row r="42" spans="1:15" s="22" customFormat="1" x14ac:dyDescent="0.2">
      <c r="A42" s="23" t="s">
        <v>49</v>
      </c>
      <c r="B42" s="19">
        <v>1374898</v>
      </c>
      <c r="C42" s="19">
        <v>329070</v>
      </c>
      <c r="D42" s="19">
        <v>33364</v>
      </c>
      <c r="E42" s="19">
        <v>21598</v>
      </c>
      <c r="F42" s="19">
        <v>9718</v>
      </c>
      <c r="G42" s="19">
        <v>88242</v>
      </c>
      <c r="H42" s="19">
        <v>126420</v>
      </c>
      <c r="I42" s="19">
        <v>182293</v>
      </c>
      <c r="J42" s="19">
        <v>0</v>
      </c>
      <c r="K42" s="43">
        <v>0</v>
      </c>
      <c r="L42" s="43">
        <v>3628</v>
      </c>
      <c r="M42" s="20">
        <f t="shared" si="0"/>
        <v>2169231</v>
      </c>
      <c r="N42" s="1"/>
      <c r="O42" s="21"/>
    </row>
    <row r="43" spans="1:15" s="22" customFormat="1" ht="12.75" customHeight="1" x14ac:dyDescent="0.2">
      <c r="A43" s="23" t="s">
        <v>50</v>
      </c>
      <c r="B43" s="19">
        <v>800334</v>
      </c>
      <c r="C43" s="19">
        <v>191554</v>
      </c>
      <c r="D43" s="19">
        <v>19421</v>
      </c>
      <c r="E43" s="19">
        <v>12573</v>
      </c>
      <c r="F43" s="19">
        <v>5657</v>
      </c>
      <c r="G43" s="19">
        <v>88242</v>
      </c>
      <c r="H43" s="19">
        <v>85245</v>
      </c>
      <c r="I43" s="19">
        <v>170601</v>
      </c>
      <c r="J43" s="19">
        <v>0</v>
      </c>
      <c r="K43" s="43">
        <v>0</v>
      </c>
      <c r="L43" s="43">
        <v>0</v>
      </c>
      <c r="M43" s="20">
        <f t="shared" si="0"/>
        <v>1373627</v>
      </c>
      <c r="N43" s="1"/>
      <c r="O43" s="21"/>
    </row>
    <row r="44" spans="1:15" s="22" customFormat="1" x14ac:dyDescent="0.2">
      <c r="A44" s="23" t="s">
        <v>51</v>
      </c>
      <c r="B44" s="19">
        <v>37825518</v>
      </c>
      <c r="C44" s="19">
        <v>9053207</v>
      </c>
      <c r="D44" s="19">
        <v>917889</v>
      </c>
      <c r="E44" s="19">
        <v>594208</v>
      </c>
      <c r="F44" s="19">
        <v>267357</v>
      </c>
      <c r="G44" s="19">
        <v>223365</v>
      </c>
      <c r="H44" s="19">
        <v>1976741</v>
      </c>
      <c r="I44" s="19">
        <v>192521</v>
      </c>
      <c r="J44" s="19">
        <v>38896</v>
      </c>
      <c r="K44" s="43">
        <v>0</v>
      </c>
      <c r="L44" s="43">
        <v>821800</v>
      </c>
      <c r="M44" s="20">
        <f t="shared" si="0"/>
        <v>51911502</v>
      </c>
      <c r="O44" s="21"/>
    </row>
    <row r="45" spans="1:15" s="22" customFormat="1" x14ac:dyDescent="0.2">
      <c r="A45" s="23" t="s">
        <v>52</v>
      </c>
      <c r="B45" s="19">
        <v>7481635</v>
      </c>
      <c r="C45" s="19">
        <v>1790665</v>
      </c>
      <c r="D45" s="19">
        <v>181552</v>
      </c>
      <c r="E45" s="19">
        <v>117530</v>
      </c>
      <c r="F45" s="19">
        <v>52882</v>
      </c>
      <c r="G45" s="19">
        <v>223364</v>
      </c>
      <c r="H45" s="19">
        <v>475749</v>
      </c>
      <c r="I45" s="19">
        <v>223985</v>
      </c>
      <c r="J45" s="19">
        <v>1003</v>
      </c>
      <c r="K45" s="43">
        <v>0</v>
      </c>
      <c r="L45" s="43">
        <v>117889</v>
      </c>
      <c r="M45" s="20">
        <f t="shared" si="0"/>
        <v>10666254</v>
      </c>
      <c r="N45" s="1"/>
      <c r="O45" s="21"/>
    </row>
    <row r="46" spans="1:15" s="22" customFormat="1" x14ac:dyDescent="0.2">
      <c r="A46" s="23" t="s">
        <v>53</v>
      </c>
      <c r="B46" s="19">
        <v>1132859</v>
      </c>
      <c r="C46" s="19">
        <v>271139</v>
      </c>
      <c r="D46" s="19">
        <v>27490</v>
      </c>
      <c r="E46" s="19">
        <v>17796</v>
      </c>
      <c r="F46" s="19">
        <v>8007</v>
      </c>
      <c r="G46" s="19">
        <v>88242</v>
      </c>
      <c r="H46" s="19">
        <v>161516</v>
      </c>
      <c r="I46" s="19">
        <v>289168</v>
      </c>
      <c r="J46" s="19">
        <v>0</v>
      </c>
      <c r="K46" s="43">
        <v>0</v>
      </c>
      <c r="L46" s="43">
        <v>0</v>
      </c>
      <c r="M46" s="20">
        <f t="shared" si="0"/>
        <v>1996217</v>
      </c>
      <c r="N46" s="1"/>
      <c r="O46" s="21"/>
    </row>
    <row r="47" spans="1:15" s="22" customFormat="1" x14ac:dyDescent="0.2">
      <c r="A47" s="23" t="s">
        <v>54</v>
      </c>
      <c r="B47" s="19">
        <v>3486533</v>
      </c>
      <c r="C47" s="19">
        <v>834471</v>
      </c>
      <c r="D47" s="19">
        <v>84606</v>
      </c>
      <c r="E47" s="19">
        <v>54771</v>
      </c>
      <c r="F47" s="19">
        <v>24643</v>
      </c>
      <c r="G47" s="19">
        <v>223364</v>
      </c>
      <c r="H47" s="19">
        <v>257562</v>
      </c>
      <c r="I47" s="19">
        <v>200130</v>
      </c>
      <c r="J47" s="19">
        <v>506</v>
      </c>
      <c r="K47" s="43">
        <v>0</v>
      </c>
      <c r="L47" s="43">
        <v>22528</v>
      </c>
      <c r="M47" s="20">
        <f t="shared" si="0"/>
        <v>5189114</v>
      </c>
      <c r="N47" s="1"/>
      <c r="O47" s="21"/>
    </row>
    <row r="48" spans="1:15" s="22" customFormat="1" x14ac:dyDescent="0.2">
      <c r="A48" s="23" t="s">
        <v>55</v>
      </c>
      <c r="B48" s="19">
        <v>765598</v>
      </c>
      <c r="C48" s="19">
        <v>183250</v>
      </c>
      <c r="D48" s="19">
        <v>18579</v>
      </c>
      <c r="E48" s="19">
        <v>12028</v>
      </c>
      <c r="F48" s="19">
        <v>5412</v>
      </c>
      <c r="G48" s="19">
        <v>88242</v>
      </c>
      <c r="H48" s="19">
        <v>110427</v>
      </c>
      <c r="I48" s="19">
        <v>228259</v>
      </c>
      <c r="J48" s="19">
        <v>0</v>
      </c>
      <c r="K48" s="43">
        <v>0</v>
      </c>
      <c r="L48" s="43">
        <v>0</v>
      </c>
      <c r="M48" s="20">
        <f>SUM(B48:L48)</f>
        <v>1411795</v>
      </c>
      <c r="N48" s="1"/>
      <c r="O48" s="21"/>
    </row>
    <row r="49" spans="1:15" s="22" customFormat="1" x14ac:dyDescent="0.2">
      <c r="A49" s="23" t="s">
        <v>56</v>
      </c>
      <c r="B49" s="19">
        <v>1975534</v>
      </c>
      <c r="C49" s="19">
        <v>472827</v>
      </c>
      <c r="D49" s="19">
        <v>47939</v>
      </c>
      <c r="E49" s="19">
        <v>31034</v>
      </c>
      <c r="F49" s="19">
        <v>13963</v>
      </c>
      <c r="G49" s="19">
        <v>88242</v>
      </c>
      <c r="H49" s="19">
        <v>164837</v>
      </c>
      <c r="I49" s="19">
        <v>192651</v>
      </c>
      <c r="J49" s="19">
        <v>20</v>
      </c>
      <c r="K49" s="43">
        <v>31494</v>
      </c>
      <c r="L49" s="43">
        <v>8450</v>
      </c>
      <c r="M49" s="20">
        <f t="shared" si="0"/>
        <v>3026991</v>
      </c>
      <c r="N49" s="1"/>
      <c r="O49" s="21"/>
    </row>
    <row r="50" spans="1:15" s="22" customFormat="1" x14ac:dyDescent="0.2">
      <c r="A50" s="23" t="s">
        <v>57</v>
      </c>
      <c r="B50" s="19">
        <v>19862346</v>
      </c>
      <c r="C50" s="19">
        <v>4753880</v>
      </c>
      <c r="D50" s="19">
        <v>481988</v>
      </c>
      <c r="E50" s="19">
        <v>312021</v>
      </c>
      <c r="F50" s="19">
        <v>140391</v>
      </c>
      <c r="G50" s="19">
        <v>88242</v>
      </c>
      <c r="H50" s="19">
        <v>1012286</v>
      </c>
      <c r="I50" s="19">
        <v>200955</v>
      </c>
      <c r="J50" s="19">
        <v>5362</v>
      </c>
      <c r="K50" s="43">
        <v>3002753</v>
      </c>
      <c r="L50" s="43">
        <v>486391</v>
      </c>
      <c r="M50" s="20">
        <f t="shared" si="0"/>
        <v>30346615</v>
      </c>
      <c r="N50" s="1"/>
      <c r="O50" s="21"/>
    </row>
    <row r="51" spans="1:15" s="22" customFormat="1" x14ac:dyDescent="0.2">
      <c r="A51" s="23" t="s">
        <v>58</v>
      </c>
      <c r="B51" s="19">
        <v>2117260</v>
      </c>
      <c r="C51" s="19">
        <v>506747</v>
      </c>
      <c r="D51" s="19">
        <v>51378</v>
      </c>
      <c r="E51" s="19">
        <v>33260</v>
      </c>
      <c r="F51" s="19">
        <v>14965</v>
      </c>
      <c r="G51" s="19">
        <v>88242</v>
      </c>
      <c r="H51" s="19">
        <v>256239</v>
      </c>
      <c r="I51" s="19">
        <v>361225</v>
      </c>
      <c r="J51" s="19">
        <v>11</v>
      </c>
      <c r="K51" s="43">
        <v>0</v>
      </c>
      <c r="L51" s="43">
        <v>2243</v>
      </c>
      <c r="M51" s="20">
        <f>SUM(B51:L51)</f>
        <v>3431570</v>
      </c>
      <c r="O51" s="21"/>
    </row>
    <row r="52" spans="1:15" s="22" customFormat="1" x14ac:dyDescent="0.2">
      <c r="A52" s="23" t="s">
        <v>59</v>
      </c>
      <c r="B52" s="19">
        <v>4089622</v>
      </c>
      <c r="C52" s="19">
        <v>978816</v>
      </c>
      <c r="D52" s="19">
        <v>99240</v>
      </c>
      <c r="E52" s="19">
        <v>64245</v>
      </c>
      <c r="F52" s="19">
        <v>28906</v>
      </c>
      <c r="G52" s="19">
        <v>223364</v>
      </c>
      <c r="H52" s="19">
        <v>280452</v>
      </c>
      <c r="I52" s="19">
        <v>197868</v>
      </c>
      <c r="J52" s="19">
        <v>1147</v>
      </c>
      <c r="K52" s="43">
        <v>0</v>
      </c>
      <c r="L52" s="43">
        <v>61051</v>
      </c>
      <c r="M52" s="20">
        <f>SUM(B52:L52)</f>
        <v>6024711</v>
      </c>
      <c r="N52" s="1"/>
      <c r="O52" s="21"/>
    </row>
    <row r="53" spans="1:15" s="25" customFormat="1" x14ac:dyDescent="0.2">
      <c r="A53" s="24" t="s">
        <v>60</v>
      </c>
      <c r="B53" s="19">
        <v>20686764</v>
      </c>
      <c r="C53" s="19">
        <v>4951197</v>
      </c>
      <c r="D53" s="19">
        <v>501993</v>
      </c>
      <c r="E53" s="19">
        <v>324972</v>
      </c>
      <c r="F53" s="19">
        <v>146218</v>
      </c>
      <c r="G53" s="19">
        <v>88242</v>
      </c>
      <c r="H53" s="19">
        <v>1101228</v>
      </c>
      <c r="I53" s="19">
        <v>193887</v>
      </c>
      <c r="J53" s="19">
        <v>7622</v>
      </c>
      <c r="K53" s="43">
        <v>2802530</v>
      </c>
      <c r="L53" s="43">
        <v>647947</v>
      </c>
      <c r="M53" s="20">
        <f t="shared" si="0"/>
        <v>31452600</v>
      </c>
      <c r="O53" s="44"/>
    </row>
    <row r="54" spans="1:15" s="22" customFormat="1" x14ac:dyDescent="0.2">
      <c r="A54" s="23" t="s">
        <v>61</v>
      </c>
      <c r="B54" s="19">
        <v>1016293</v>
      </c>
      <c r="C54" s="19">
        <v>243241</v>
      </c>
      <c r="D54" s="19">
        <v>24662</v>
      </c>
      <c r="E54" s="19">
        <v>15965</v>
      </c>
      <c r="F54" s="19">
        <v>7183</v>
      </c>
      <c r="G54" s="19">
        <v>88242</v>
      </c>
      <c r="H54" s="19">
        <v>128963</v>
      </c>
      <c r="I54" s="19">
        <v>235851</v>
      </c>
      <c r="J54" s="19">
        <v>1</v>
      </c>
      <c r="K54" s="43">
        <v>0</v>
      </c>
      <c r="L54" s="43">
        <v>2029</v>
      </c>
      <c r="M54" s="20">
        <f>SUM(B54:L54)</f>
        <v>1762430</v>
      </c>
      <c r="N54" s="1"/>
      <c r="O54" s="21"/>
    </row>
    <row r="55" spans="1:15" s="22" customFormat="1" x14ac:dyDescent="0.2">
      <c r="A55" s="23" t="s">
        <v>62</v>
      </c>
      <c r="B55" s="19">
        <v>1920420</v>
      </c>
      <c r="C55" s="19">
        <v>459633</v>
      </c>
      <c r="D55" s="19">
        <v>46601</v>
      </c>
      <c r="E55" s="19">
        <v>30168</v>
      </c>
      <c r="F55" s="19">
        <v>13574</v>
      </c>
      <c r="G55" s="19">
        <v>88242</v>
      </c>
      <c r="H55" s="19">
        <v>166267</v>
      </c>
      <c r="I55" s="19">
        <v>206113</v>
      </c>
      <c r="J55" s="19">
        <v>204</v>
      </c>
      <c r="K55" s="43">
        <v>2860</v>
      </c>
      <c r="L55" s="43">
        <v>20722</v>
      </c>
      <c r="M55" s="20">
        <f>SUM(B55:L55)</f>
        <v>2954804</v>
      </c>
      <c r="N55" s="1"/>
      <c r="O55" s="21"/>
    </row>
    <row r="56" spans="1:15" s="22" customFormat="1" ht="12.75" thickBot="1" x14ac:dyDescent="0.25">
      <c r="A56" s="26" t="s">
        <v>63</v>
      </c>
      <c r="B56" s="27">
        <f>SUM(B13:B55)</f>
        <v>220553717</v>
      </c>
      <c r="C56" s="27">
        <f t="shared" ref="C56:I56" si="1">SUM(C13:C55)</f>
        <v>52787611</v>
      </c>
      <c r="D56" s="27">
        <f t="shared" si="1"/>
        <v>5352043</v>
      </c>
      <c r="E56" s="27">
        <f t="shared" si="1"/>
        <v>3464716</v>
      </c>
      <c r="F56" s="27">
        <f t="shared" si="1"/>
        <v>1558914</v>
      </c>
      <c r="G56" s="27">
        <f t="shared" si="1"/>
        <v>5956359</v>
      </c>
      <c r="H56" s="27">
        <f>SUM(H13:H55)</f>
        <v>14351516</v>
      </c>
      <c r="I56" s="27">
        <f t="shared" si="1"/>
        <v>9150722</v>
      </c>
      <c r="J56" s="27">
        <f>SUM(J13:J55)</f>
        <v>69053</v>
      </c>
      <c r="K56" s="27">
        <f>SUM(K13:K55)</f>
        <v>12383307</v>
      </c>
      <c r="L56" s="27">
        <f>SUM(L13:L55)</f>
        <v>3574999</v>
      </c>
      <c r="M56" s="28">
        <f>SUM(M13:M55)</f>
        <v>329202957</v>
      </c>
      <c r="O56" s="21"/>
    </row>
    <row r="58" spans="1:15" s="29" customFormat="1" x14ac:dyDescent="0.2">
      <c r="K58" s="30"/>
    </row>
    <row r="59" spans="1:15" s="22" customFormat="1" x14ac:dyDescent="0.2">
      <c r="A59" s="31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O59" s="21"/>
    </row>
    <row r="60" spans="1:15" s="22" customFormat="1" x14ac:dyDescent="0.2">
      <c r="A60" s="52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O60" s="21"/>
    </row>
    <row r="61" spans="1:15" s="22" customFormat="1" x14ac:dyDescent="0.2">
      <c r="O61" s="21"/>
    </row>
    <row r="62" spans="1:15" s="22" customFormat="1" x14ac:dyDescent="0.2">
      <c r="O62" s="21"/>
    </row>
    <row r="63" spans="1:15" s="22" customFormat="1" x14ac:dyDescent="0.2">
      <c r="O63" s="21"/>
    </row>
    <row r="64" spans="1:15" s="22" customFormat="1" x14ac:dyDescent="0.2">
      <c r="O64" s="21"/>
    </row>
    <row r="65" spans="2:15" s="22" customFormat="1" x14ac:dyDescent="0.2">
      <c r="O65" s="21"/>
    </row>
    <row r="66" spans="2:15" s="22" customFormat="1" x14ac:dyDescent="0.2">
      <c r="O66" s="21"/>
    </row>
    <row r="67" spans="2:15" s="22" customFormat="1" x14ac:dyDescent="0.2">
      <c r="O67" s="21"/>
    </row>
    <row r="68" spans="2:15" s="22" customFormat="1" x14ac:dyDescent="0.2">
      <c r="O68" s="21"/>
    </row>
    <row r="69" spans="2:15" s="22" customFormat="1" ht="12.75" customHeight="1" x14ac:dyDescent="0.2">
      <c r="B69" s="34"/>
      <c r="C69" s="34"/>
      <c r="D69" s="55" t="s">
        <v>97</v>
      </c>
      <c r="E69" s="55"/>
      <c r="F69" s="55"/>
      <c r="G69" s="55"/>
      <c r="H69" s="55"/>
      <c r="I69" s="55"/>
      <c r="J69" s="34"/>
      <c r="K69" s="34"/>
      <c r="L69" s="34"/>
      <c r="M69" s="34"/>
      <c r="O69" s="21"/>
    </row>
    <row r="70" spans="2:15" s="22" customFormat="1" ht="12.75" customHeight="1" x14ac:dyDescent="0.2">
      <c r="D70" s="56" t="s">
        <v>96</v>
      </c>
      <c r="E70" s="56"/>
      <c r="F70" s="56"/>
      <c r="G70" s="56"/>
      <c r="H70" s="56"/>
      <c r="I70" s="56"/>
      <c r="O70" s="21"/>
    </row>
    <row r="71" spans="2:15" s="22" customFormat="1" x14ac:dyDescent="0.2">
      <c r="F71" s="36"/>
      <c r="G71" s="31" t="s">
        <v>64</v>
      </c>
      <c r="H71" s="37"/>
      <c r="I71" s="31" t="s">
        <v>65</v>
      </c>
      <c r="O71" s="21"/>
    </row>
    <row r="72" spans="2:15" s="22" customFormat="1" x14ac:dyDescent="0.2">
      <c r="O72" s="21"/>
    </row>
    <row r="73" spans="2:15" s="22" customFormat="1" x14ac:dyDescent="0.2">
      <c r="C73" s="38" t="s">
        <v>7</v>
      </c>
      <c r="D73" s="39"/>
      <c r="F73" s="40"/>
      <c r="G73" s="30">
        <v>1102768583</v>
      </c>
      <c r="H73" s="31" t="s">
        <v>66</v>
      </c>
      <c r="I73" s="30">
        <v>220553717</v>
      </c>
      <c r="O73" s="21"/>
    </row>
    <row r="74" spans="2:15" s="22" customFormat="1" x14ac:dyDescent="0.2">
      <c r="C74" s="38"/>
      <c r="D74" s="39"/>
      <c r="F74" s="40"/>
      <c r="G74" s="30"/>
      <c r="H74" s="36"/>
      <c r="I74" s="30"/>
      <c r="O74" s="21"/>
    </row>
    <row r="75" spans="2:15" s="22" customFormat="1" x14ac:dyDescent="0.2">
      <c r="C75" s="36" t="s">
        <v>67</v>
      </c>
      <c r="D75" s="36"/>
      <c r="G75" s="30">
        <v>52787611</v>
      </c>
      <c r="H75" s="31" t="s">
        <v>77</v>
      </c>
      <c r="I75" s="30">
        <v>52787611</v>
      </c>
      <c r="O75" s="21"/>
    </row>
    <row r="76" spans="2:15" s="22" customFormat="1" x14ac:dyDescent="0.2">
      <c r="C76" s="36"/>
      <c r="D76" s="36"/>
      <c r="G76" s="30"/>
      <c r="H76" s="31"/>
      <c r="I76" s="30"/>
      <c r="O76" s="21"/>
    </row>
    <row r="77" spans="2:15" s="22" customFormat="1" x14ac:dyDescent="0.2">
      <c r="C77" s="36" t="s">
        <v>69</v>
      </c>
      <c r="D77" s="36"/>
      <c r="G77" s="30">
        <v>26760216</v>
      </c>
      <c r="H77" s="31" t="s">
        <v>66</v>
      </c>
      <c r="I77" s="30">
        <v>5352043</v>
      </c>
      <c r="O77" s="21"/>
    </row>
    <row r="78" spans="2:15" s="22" customFormat="1" x14ac:dyDescent="0.2">
      <c r="C78" s="36"/>
      <c r="D78" s="36"/>
      <c r="G78" s="30"/>
      <c r="H78" s="31"/>
      <c r="I78" s="30"/>
      <c r="O78" s="21"/>
    </row>
    <row r="79" spans="2:15" s="22" customFormat="1" x14ac:dyDescent="0.2">
      <c r="C79" s="36" t="s">
        <v>70</v>
      </c>
      <c r="G79" s="30">
        <v>17323582</v>
      </c>
      <c r="H79" s="31" t="s">
        <v>66</v>
      </c>
      <c r="I79" s="30">
        <v>3464716</v>
      </c>
      <c r="O79" s="21"/>
    </row>
    <row r="80" spans="2:15" s="22" customFormat="1" x14ac:dyDescent="0.2">
      <c r="C80" s="36"/>
      <c r="G80" s="30"/>
      <c r="H80" s="31"/>
      <c r="I80" s="30"/>
      <c r="O80" s="21"/>
    </row>
    <row r="81" spans="3:15" s="22" customFormat="1" x14ac:dyDescent="0.2">
      <c r="C81" s="36" t="s">
        <v>71</v>
      </c>
      <c r="D81" s="36"/>
      <c r="G81" s="30">
        <v>7794568</v>
      </c>
      <c r="H81" s="31" t="s">
        <v>66</v>
      </c>
      <c r="I81" s="30">
        <v>1558914</v>
      </c>
      <c r="O81" s="21"/>
    </row>
    <row r="82" spans="3:15" s="22" customFormat="1" x14ac:dyDescent="0.2">
      <c r="C82" s="36"/>
      <c r="D82" s="36"/>
      <c r="G82" s="30"/>
      <c r="H82" s="31"/>
      <c r="I82" s="30"/>
      <c r="O82" s="21"/>
    </row>
    <row r="83" spans="3:15" s="22" customFormat="1" x14ac:dyDescent="0.2">
      <c r="C83" s="36" t="s">
        <v>72</v>
      </c>
      <c r="D83" s="36"/>
      <c r="F83" s="36"/>
      <c r="G83" s="30">
        <v>29781795</v>
      </c>
      <c r="H83" s="31" t="s">
        <v>66</v>
      </c>
      <c r="I83" s="30">
        <v>5956359</v>
      </c>
      <c r="O83" s="21"/>
    </row>
    <row r="84" spans="3:15" s="22" customFormat="1" x14ac:dyDescent="0.2">
      <c r="C84" s="36"/>
      <c r="D84" s="36"/>
      <c r="F84" s="36"/>
      <c r="G84" s="30"/>
      <c r="H84" s="31"/>
      <c r="I84" s="30"/>
      <c r="O84" s="21"/>
    </row>
    <row r="85" spans="3:15" s="22" customFormat="1" x14ac:dyDescent="0.2">
      <c r="C85" s="36" t="s">
        <v>73</v>
      </c>
      <c r="G85" s="30">
        <v>71757578</v>
      </c>
      <c r="H85" s="31" t="s">
        <v>66</v>
      </c>
      <c r="I85" s="30">
        <v>14351516</v>
      </c>
      <c r="O85" s="21"/>
    </row>
    <row r="86" spans="3:15" s="22" customFormat="1" x14ac:dyDescent="0.2">
      <c r="C86" s="36"/>
      <c r="G86" s="30"/>
      <c r="H86" s="31"/>
      <c r="I86" s="30"/>
      <c r="O86" s="21"/>
    </row>
    <row r="87" spans="3:15" s="22" customFormat="1" x14ac:dyDescent="0.2">
      <c r="C87" s="36" t="s">
        <v>74</v>
      </c>
      <c r="D87" s="36"/>
      <c r="G87" s="30">
        <v>45753610</v>
      </c>
      <c r="H87" s="31" t="s">
        <v>66</v>
      </c>
      <c r="I87" s="30">
        <v>9150722</v>
      </c>
      <c r="O87" s="21"/>
    </row>
    <row r="88" spans="3:15" s="22" customFormat="1" x14ac:dyDescent="0.2">
      <c r="C88" s="36"/>
      <c r="D88" s="36"/>
      <c r="G88" s="30"/>
      <c r="H88" s="31"/>
      <c r="I88" s="30"/>
      <c r="O88" s="21"/>
    </row>
    <row r="89" spans="3:15" s="22" customFormat="1" x14ac:dyDescent="0.2">
      <c r="C89" s="36" t="s">
        <v>75</v>
      </c>
      <c r="G89" s="30">
        <v>345266</v>
      </c>
      <c r="H89" s="31" t="s">
        <v>66</v>
      </c>
      <c r="I89" s="30">
        <v>69053</v>
      </c>
      <c r="O89" s="21"/>
    </row>
    <row r="90" spans="3:15" s="22" customFormat="1" x14ac:dyDescent="0.2">
      <c r="C90" s="36"/>
      <c r="G90" s="30"/>
      <c r="H90" s="31"/>
      <c r="I90" s="30"/>
      <c r="O90" s="21"/>
    </row>
    <row r="91" spans="3:15" s="22" customFormat="1" x14ac:dyDescent="0.2">
      <c r="C91" s="36" t="s">
        <v>76</v>
      </c>
      <c r="G91" s="30">
        <v>12383307</v>
      </c>
      <c r="H91" s="31" t="s">
        <v>77</v>
      </c>
      <c r="I91" s="30">
        <v>12383307</v>
      </c>
      <c r="K91" s="30"/>
      <c r="O91" s="21"/>
    </row>
    <row r="92" spans="3:15" s="22" customFormat="1" x14ac:dyDescent="0.2">
      <c r="C92" s="36"/>
      <c r="G92" s="30"/>
      <c r="H92" s="31"/>
      <c r="I92" s="30"/>
      <c r="O92" s="21"/>
    </row>
    <row r="93" spans="3:15" s="22" customFormat="1" x14ac:dyDescent="0.2">
      <c r="C93" s="36" t="s">
        <v>78</v>
      </c>
      <c r="G93" s="41">
        <v>9662160</v>
      </c>
      <c r="H93" s="31" t="s">
        <v>92</v>
      </c>
      <c r="I93" s="41">
        <v>3574999</v>
      </c>
      <c r="O93" s="21"/>
    </row>
    <row r="94" spans="3:15" s="22" customFormat="1" x14ac:dyDescent="0.2">
      <c r="C94" s="36"/>
      <c r="G94" s="30"/>
      <c r="H94" s="36"/>
      <c r="I94" s="30"/>
      <c r="O94" s="21"/>
    </row>
    <row r="95" spans="3:15" s="22" customFormat="1" ht="12.75" thickBot="1" x14ac:dyDescent="0.25">
      <c r="E95" s="36" t="s">
        <v>17</v>
      </c>
      <c r="F95" s="40"/>
      <c r="G95" s="42">
        <f>SUM(G73:G93)</f>
        <v>1377118276</v>
      </c>
      <c r="I95" s="42">
        <f>SUM(I73:I93)</f>
        <v>329202957</v>
      </c>
      <c r="O95" s="21"/>
    </row>
    <row r="96" spans="3:15" s="22" customFormat="1" ht="12.75" thickTop="1" x14ac:dyDescent="0.2">
      <c r="O96" s="21"/>
    </row>
    <row r="97" spans="9:15" s="22" customFormat="1" x14ac:dyDescent="0.2">
      <c r="I97" s="29"/>
      <c r="O97" s="21"/>
    </row>
    <row r="98" spans="9:15" s="22" customFormat="1" x14ac:dyDescent="0.2">
      <c r="I98" s="30"/>
      <c r="O98" s="21"/>
    </row>
    <row r="99" spans="9:15" s="22" customFormat="1" x14ac:dyDescent="0.2">
      <c r="O99" s="21"/>
    </row>
    <row r="100" spans="9:15" s="22" customFormat="1" x14ac:dyDescent="0.2">
      <c r="O100" s="21"/>
    </row>
    <row r="101" spans="9:15" s="22" customFormat="1" x14ac:dyDescent="0.2">
      <c r="O101" s="21"/>
    </row>
    <row r="102" spans="9:15" s="22" customFormat="1" x14ac:dyDescent="0.2">
      <c r="O102" s="21"/>
    </row>
    <row r="103" spans="9:15" s="22" customFormat="1" x14ac:dyDescent="0.2">
      <c r="O103" s="21"/>
    </row>
    <row r="104" spans="9:15" s="22" customFormat="1" x14ac:dyDescent="0.2">
      <c r="O104" s="21"/>
    </row>
    <row r="105" spans="9:15" s="22" customFormat="1" x14ac:dyDescent="0.2">
      <c r="O105" s="21"/>
    </row>
    <row r="106" spans="9:15" s="22" customFormat="1" x14ac:dyDescent="0.2">
      <c r="O106" s="21"/>
    </row>
    <row r="107" spans="9:15" s="22" customFormat="1" x14ac:dyDescent="0.2">
      <c r="O107" s="21"/>
    </row>
    <row r="108" spans="9:15" s="22" customFormat="1" x14ac:dyDescent="0.2">
      <c r="O108" s="21"/>
    </row>
    <row r="109" spans="9:15" s="22" customFormat="1" x14ac:dyDescent="0.2">
      <c r="I109" s="1"/>
      <c r="O109" s="21"/>
    </row>
    <row r="110" spans="9:15" s="22" customFormat="1" x14ac:dyDescent="0.2">
      <c r="I110" s="1"/>
      <c r="O110" s="21"/>
    </row>
    <row r="111" spans="9:15" s="22" customFormat="1" x14ac:dyDescent="0.2">
      <c r="I111" s="1"/>
      <c r="O111" s="21"/>
    </row>
    <row r="112" spans="9:15" s="22" customFormat="1" x14ac:dyDescent="0.2">
      <c r="I112" s="1"/>
      <c r="O112" s="21"/>
    </row>
    <row r="113" spans="9:15" s="22" customFormat="1" x14ac:dyDescent="0.2">
      <c r="I113" s="1"/>
      <c r="O113" s="21"/>
    </row>
    <row r="114" spans="9:15" s="22" customFormat="1" x14ac:dyDescent="0.2">
      <c r="I114" s="1"/>
      <c r="O114" s="21"/>
    </row>
    <row r="115" spans="9:15" s="22" customFormat="1" x14ac:dyDescent="0.2">
      <c r="I115" s="1"/>
      <c r="O115" s="21"/>
    </row>
    <row r="116" spans="9:15" s="22" customFormat="1" x14ac:dyDescent="0.2">
      <c r="I116" s="1"/>
      <c r="O116" s="21"/>
    </row>
    <row r="117" spans="9:15" s="22" customFormat="1" x14ac:dyDescent="0.2">
      <c r="I117" s="1"/>
      <c r="O117" s="21"/>
    </row>
    <row r="118" spans="9:15" s="22" customFormat="1" x14ac:dyDescent="0.2">
      <c r="I118" s="1"/>
      <c r="O118" s="21"/>
    </row>
    <row r="119" spans="9:15" s="22" customFormat="1" x14ac:dyDescent="0.2">
      <c r="I119" s="1"/>
      <c r="O119" s="21"/>
    </row>
    <row r="120" spans="9:15" s="22" customFormat="1" x14ac:dyDescent="0.2">
      <c r="I120" s="1"/>
      <c r="O120" s="21"/>
    </row>
    <row r="121" spans="9:15" s="22" customFormat="1" x14ac:dyDescent="0.2">
      <c r="I121" s="1"/>
      <c r="O121" s="21"/>
    </row>
    <row r="122" spans="9:15" s="22" customFormat="1" x14ac:dyDescent="0.2">
      <c r="O122" s="21"/>
    </row>
    <row r="123" spans="9:15" s="22" customFormat="1" x14ac:dyDescent="0.2">
      <c r="O123" s="21"/>
    </row>
    <row r="124" spans="9:15" s="22" customFormat="1" x14ac:dyDescent="0.2">
      <c r="O124" s="21"/>
    </row>
    <row r="125" spans="9:15" s="22" customFormat="1" x14ac:dyDescent="0.2">
      <c r="I125" s="1"/>
      <c r="O125" s="21"/>
    </row>
    <row r="126" spans="9:15" s="22" customFormat="1" x14ac:dyDescent="0.2">
      <c r="I126" s="1"/>
      <c r="O126" s="21"/>
    </row>
    <row r="127" spans="9:15" s="22" customFormat="1" x14ac:dyDescent="0.2">
      <c r="I127" s="1"/>
      <c r="O127" s="21"/>
    </row>
    <row r="128" spans="9:15" s="22" customFormat="1" x14ac:dyDescent="0.2">
      <c r="I128" s="1"/>
      <c r="O128" s="21"/>
    </row>
    <row r="129" spans="9:15" s="22" customFormat="1" x14ac:dyDescent="0.2">
      <c r="I129" s="1"/>
      <c r="O129" s="21"/>
    </row>
    <row r="133" spans="9:15" ht="12.75" x14ac:dyDescent="0.2">
      <c r="J133" s="22"/>
      <c r="K133" s="22"/>
      <c r="L133" s="22"/>
      <c r="M133" s="32"/>
    </row>
    <row r="134" spans="9:15" x14ac:dyDescent="0.2">
      <c r="J134" s="22"/>
      <c r="K134" s="22"/>
      <c r="L134" s="22"/>
      <c r="M134" s="33"/>
    </row>
    <row r="135" spans="9:15" x14ac:dyDescent="0.2">
      <c r="J135" s="22"/>
      <c r="K135" s="22"/>
      <c r="L135" s="22"/>
      <c r="M135" s="33"/>
    </row>
  </sheetData>
  <mergeCells count="4">
    <mergeCell ref="A6:M6"/>
    <mergeCell ref="A7:M7"/>
    <mergeCell ref="D69:I69"/>
    <mergeCell ref="D70:I70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R137"/>
  <sheetViews>
    <sheetView topLeftCell="A43" zoomScaleNormal="100" workbookViewId="0">
      <selection activeCell="A7" sqref="A7:M7"/>
    </sheetView>
  </sheetViews>
  <sheetFormatPr baseColWidth="10" defaultRowHeight="12" x14ac:dyDescent="0.2"/>
  <cols>
    <col min="1" max="1" width="18.7109375" style="1" bestFit="1" customWidth="1"/>
    <col min="2" max="2" width="13.28515625" style="1" bestFit="1" customWidth="1"/>
    <col min="3" max="3" width="13.28515625" style="1" customWidth="1"/>
    <col min="4" max="5" width="12.28515625" style="1" bestFit="1" customWidth="1"/>
    <col min="6" max="6" width="11.28515625" style="1" bestFit="1" customWidth="1"/>
    <col min="7" max="7" width="16.140625" style="1" customWidth="1"/>
    <col min="8" max="8" width="19.140625" style="1" bestFit="1" customWidth="1"/>
    <col min="9" max="9" width="12.85546875" style="1" bestFit="1" customWidth="1"/>
    <col min="10" max="10" width="9.7109375" style="1" customWidth="1"/>
    <col min="11" max="11" width="11.85546875" style="1" bestFit="1" customWidth="1"/>
    <col min="12" max="12" width="12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16384" width="11.42578125" style="1"/>
  </cols>
  <sheetData>
    <row r="6" spans="1:18" ht="15" x14ac:dyDescent="0.25">
      <c r="A6" s="53" t="s">
        <v>80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8" ht="14.25" x14ac:dyDescent="0.2">
      <c r="A7" s="54" t="s">
        <v>81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8" ht="13.5" thickBot="1" x14ac:dyDescent="0.25">
      <c r="A8" s="59" t="s">
        <v>82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8" s="7" customFormat="1" ht="11.25" x14ac:dyDescent="0.2">
      <c r="A9" s="4"/>
      <c r="B9" s="5"/>
      <c r="C9" s="5" t="s">
        <v>0</v>
      </c>
      <c r="D9" s="5" t="s">
        <v>0</v>
      </c>
      <c r="E9" s="5"/>
      <c r="F9" s="5" t="s">
        <v>1</v>
      </c>
      <c r="G9" s="6" t="s">
        <v>2</v>
      </c>
      <c r="H9" s="6" t="s">
        <v>3</v>
      </c>
      <c r="I9" s="6" t="s">
        <v>4</v>
      </c>
      <c r="J9" s="6" t="s">
        <v>5</v>
      </c>
      <c r="K9" s="6" t="s">
        <v>0</v>
      </c>
      <c r="L9" s="6" t="s">
        <v>5</v>
      </c>
      <c r="M9" s="5"/>
      <c r="O9" s="8"/>
    </row>
    <row r="10" spans="1:18" s="7" customFormat="1" ht="11.25" customHeight="1" x14ac:dyDescent="0.2">
      <c r="A10" s="9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10</v>
      </c>
      <c r="G10" s="11" t="s">
        <v>11</v>
      </c>
      <c r="H10" s="11" t="s">
        <v>12</v>
      </c>
      <c r="I10" s="11" t="s">
        <v>13</v>
      </c>
      <c r="J10" s="11" t="s">
        <v>14</v>
      </c>
      <c r="K10" s="11" t="s">
        <v>15</v>
      </c>
      <c r="L10" s="11" t="s">
        <v>16</v>
      </c>
      <c r="M10" s="10" t="s">
        <v>17</v>
      </c>
      <c r="O10" s="8"/>
    </row>
    <row r="11" spans="1:18" s="7" customFormat="1" ht="11.25" customHeight="1" thickBot="1" x14ac:dyDescent="0.25">
      <c r="A11" s="12"/>
      <c r="B11" s="13"/>
      <c r="C11" s="13" t="s">
        <v>18</v>
      </c>
      <c r="D11" s="13"/>
      <c r="E11" s="13"/>
      <c r="F11" s="13"/>
      <c r="G11" s="13"/>
      <c r="H11" s="13" t="s">
        <v>19</v>
      </c>
      <c r="I11" s="13"/>
      <c r="J11" s="13"/>
      <c r="K11" s="13"/>
      <c r="L11" s="13"/>
      <c r="M11" s="13"/>
      <c r="O11" s="8"/>
    </row>
    <row r="12" spans="1:18" x14ac:dyDescent="0.2">
      <c r="A12" s="14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7"/>
    </row>
    <row r="13" spans="1:18" s="22" customFormat="1" x14ac:dyDescent="0.2">
      <c r="A13" s="18" t="s">
        <v>20</v>
      </c>
      <c r="B13" s="19">
        <v>3723607</v>
      </c>
      <c r="C13" s="19">
        <v>902124</v>
      </c>
      <c r="D13" s="19">
        <v>99609</v>
      </c>
      <c r="E13" s="19">
        <v>58883</v>
      </c>
      <c r="F13" s="19">
        <v>27420</v>
      </c>
      <c r="G13" s="19">
        <v>272950</v>
      </c>
      <c r="H13" s="19">
        <v>422407</v>
      </c>
      <c r="I13" s="19">
        <v>730696</v>
      </c>
      <c r="J13" s="19">
        <v>1172</v>
      </c>
      <c r="K13" s="19">
        <v>525</v>
      </c>
      <c r="L13" s="19">
        <v>21488</v>
      </c>
      <c r="M13" s="20">
        <f>SUM(B13:L13)</f>
        <v>6260881</v>
      </c>
      <c r="N13" s="1"/>
      <c r="O13" s="21"/>
      <c r="P13" s="21"/>
      <c r="Q13" s="21"/>
      <c r="R13" s="21"/>
    </row>
    <row r="14" spans="1:18" s="22" customFormat="1" x14ac:dyDescent="0.2">
      <c r="A14" s="23" t="s">
        <v>21</v>
      </c>
      <c r="B14" s="19">
        <v>6225825</v>
      </c>
      <c r="C14" s="19">
        <v>1508340</v>
      </c>
      <c r="D14" s="19">
        <v>166544</v>
      </c>
      <c r="E14" s="19">
        <v>98453</v>
      </c>
      <c r="F14" s="19">
        <v>45843</v>
      </c>
      <c r="G14" s="19">
        <v>690904</v>
      </c>
      <c r="H14" s="19">
        <v>551254</v>
      </c>
      <c r="I14" s="19">
        <v>660042</v>
      </c>
      <c r="J14" s="19">
        <v>3039</v>
      </c>
      <c r="K14" s="19">
        <v>737279</v>
      </c>
      <c r="L14" s="19">
        <v>47883</v>
      </c>
      <c r="M14" s="20">
        <f t="shared" ref="M14:M53" si="0">SUM(B14:L14)</f>
        <v>10735406</v>
      </c>
      <c r="N14" s="15"/>
      <c r="O14" s="21"/>
      <c r="P14" s="21"/>
      <c r="Q14" s="21"/>
      <c r="R14" s="21"/>
    </row>
    <row r="15" spans="1:18" s="22" customFormat="1" x14ac:dyDescent="0.2">
      <c r="A15" s="23" t="s">
        <v>22</v>
      </c>
      <c r="B15" s="19">
        <v>38651522</v>
      </c>
      <c r="C15" s="19">
        <v>9364168</v>
      </c>
      <c r="D15" s="19">
        <v>1033952</v>
      </c>
      <c r="E15" s="19">
        <v>611221</v>
      </c>
      <c r="F15" s="19">
        <v>284613</v>
      </c>
      <c r="G15" s="19">
        <v>690904</v>
      </c>
      <c r="H15" s="19">
        <v>2523562</v>
      </c>
      <c r="I15" s="19">
        <v>797463</v>
      </c>
      <c r="J15" s="19">
        <v>7965</v>
      </c>
      <c r="K15" s="19">
        <v>5868098</v>
      </c>
      <c r="L15" s="19">
        <v>529794</v>
      </c>
      <c r="M15" s="20">
        <f t="shared" si="0"/>
        <v>60363262</v>
      </c>
      <c r="O15" s="21"/>
      <c r="P15" s="21"/>
      <c r="Q15" s="21"/>
      <c r="R15" s="21"/>
    </row>
    <row r="16" spans="1:18" s="22" customFormat="1" x14ac:dyDescent="0.2">
      <c r="A16" s="23" t="s">
        <v>23</v>
      </c>
      <c r="B16" s="19">
        <v>3419119</v>
      </c>
      <c r="C16" s="19">
        <v>828356</v>
      </c>
      <c r="D16" s="19">
        <v>91463</v>
      </c>
      <c r="E16" s="19">
        <v>54069</v>
      </c>
      <c r="F16" s="19">
        <v>25176</v>
      </c>
      <c r="G16" s="19">
        <v>272950</v>
      </c>
      <c r="H16" s="19">
        <v>650942</v>
      </c>
      <c r="I16" s="19">
        <v>1317695</v>
      </c>
      <c r="J16" s="19">
        <v>100</v>
      </c>
      <c r="K16" s="19">
        <v>0</v>
      </c>
      <c r="L16" s="19">
        <v>11841</v>
      </c>
      <c r="M16" s="20">
        <f t="shared" si="0"/>
        <v>6671711</v>
      </c>
      <c r="N16" s="1"/>
      <c r="O16" s="21"/>
      <c r="P16" s="21"/>
      <c r="Q16" s="21"/>
      <c r="R16" s="21"/>
    </row>
    <row r="17" spans="1:18" s="22" customFormat="1" x14ac:dyDescent="0.2">
      <c r="A17" s="23" t="s">
        <v>24</v>
      </c>
      <c r="B17" s="19">
        <v>2685362</v>
      </c>
      <c r="C17" s="19">
        <v>650586</v>
      </c>
      <c r="D17" s="19">
        <v>71835</v>
      </c>
      <c r="E17" s="19">
        <v>42465</v>
      </c>
      <c r="F17" s="19">
        <v>19773</v>
      </c>
      <c r="G17" s="19">
        <v>272950</v>
      </c>
      <c r="H17" s="19">
        <v>444148</v>
      </c>
      <c r="I17" s="19">
        <v>950117</v>
      </c>
      <c r="J17" s="19">
        <v>18</v>
      </c>
      <c r="K17" s="19">
        <v>0</v>
      </c>
      <c r="L17" s="19">
        <v>3412</v>
      </c>
      <c r="M17" s="20">
        <f t="shared" si="0"/>
        <v>5140666</v>
      </c>
      <c r="N17" s="1"/>
      <c r="O17" s="21"/>
      <c r="P17" s="21"/>
      <c r="Q17" s="21"/>
      <c r="R17" s="21"/>
    </row>
    <row r="18" spans="1:18" s="22" customFormat="1" x14ac:dyDescent="0.2">
      <c r="A18" s="23" t="s">
        <v>25</v>
      </c>
      <c r="B18" s="19">
        <v>3127925</v>
      </c>
      <c r="C18" s="19">
        <v>757808</v>
      </c>
      <c r="D18" s="19">
        <v>83674</v>
      </c>
      <c r="E18" s="19">
        <v>49464</v>
      </c>
      <c r="F18" s="19">
        <v>23034</v>
      </c>
      <c r="G18" s="19">
        <v>272950</v>
      </c>
      <c r="H18" s="19">
        <v>361826</v>
      </c>
      <c r="I18" s="19">
        <v>676373</v>
      </c>
      <c r="J18" s="19">
        <v>0</v>
      </c>
      <c r="K18" s="19">
        <v>0</v>
      </c>
      <c r="L18" s="19">
        <v>111</v>
      </c>
      <c r="M18" s="20">
        <f t="shared" si="0"/>
        <v>5353165</v>
      </c>
      <c r="N18" s="1"/>
      <c r="O18" s="21"/>
      <c r="P18" s="21"/>
      <c r="Q18" s="21"/>
      <c r="R18" s="21"/>
    </row>
    <row r="19" spans="1:18" s="22" customFormat="1" x14ac:dyDescent="0.2">
      <c r="A19" s="23" t="s">
        <v>26</v>
      </c>
      <c r="B19" s="19">
        <v>4472084</v>
      </c>
      <c r="C19" s="19">
        <v>1083458</v>
      </c>
      <c r="D19" s="19">
        <v>119631</v>
      </c>
      <c r="E19" s="19">
        <v>70720</v>
      </c>
      <c r="F19" s="19">
        <v>32931</v>
      </c>
      <c r="G19" s="19">
        <v>690904</v>
      </c>
      <c r="H19" s="19">
        <v>482048</v>
      </c>
      <c r="I19" s="19">
        <v>791047</v>
      </c>
      <c r="J19" s="19">
        <v>1200</v>
      </c>
      <c r="K19" s="19">
        <v>0</v>
      </c>
      <c r="L19" s="19">
        <v>115170</v>
      </c>
      <c r="M19" s="20">
        <f t="shared" si="0"/>
        <v>7859193</v>
      </c>
      <c r="O19" s="21"/>
      <c r="P19" s="21"/>
      <c r="Q19" s="21"/>
      <c r="R19" s="21"/>
    </row>
    <row r="20" spans="1:18" s="22" customFormat="1" x14ac:dyDescent="0.2">
      <c r="A20" s="23" t="s">
        <v>27</v>
      </c>
      <c r="B20" s="19">
        <v>2648060</v>
      </c>
      <c r="C20" s="19">
        <v>641548</v>
      </c>
      <c r="D20" s="19">
        <v>70838</v>
      </c>
      <c r="E20" s="19">
        <v>41875</v>
      </c>
      <c r="F20" s="19">
        <v>19500</v>
      </c>
      <c r="G20" s="19">
        <v>272950</v>
      </c>
      <c r="H20" s="19">
        <v>280511</v>
      </c>
      <c r="I20" s="19">
        <v>569768</v>
      </c>
      <c r="J20" s="19">
        <v>0</v>
      </c>
      <c r="K20" s="19">
        <v>230557</v>
      </c>
      <c r="L20" s="19">
        <v>0</v>
      </c>
      <c r="M20" s="20">
        <f t="shared" si="0"/>
        <v>4775607</v>
      </c>
      <c r="N20" s="1"/>
      <c r="O20" s="21"/>
      <c r="P20" s="21"/>
      <c r="Q20" s="21"/>
      <c r="R20" s="21"/>
    </row>
    <row r="21" spans="1:18" s="22" customFormat="1" x14ac:dyDescent="0.2">
      <c r="A21" s="23" t="s">
        <v>28</v>
      </c>
      <c r="B21" s="19">
        <v>38604985</v>
      </c>
      <c r="C21" s="19">
        <v>9352891</v>
      </c>
      <c r="D21" s="19">
        <v>1032707</v>
      </c>
      <c r="E21" s="19">
        <v>610485</v>
      </c>
      <c r="F21" s="19">
        <v>284271</v>
      </c>
      <c r="G21" s="19">
        <v>690904</v>
      </c>
      <c r="H21" s="19">
        <v>2238413</v>
      </c>
      <c r="I21" s="19">
        <v>692664</v>
      </c>
      <c r="J21" s="19">
        <v>16131</v>
      </c>
      <c r="K21" s="19">
        <v>0</v>
      </c>
      <c r="L21" s="19">
        <v>1121666</v>
      </c>
      <c r="M21" s="20">
        <f t="shared" si="0"/>
        <v>54645117</v>
      </c>
      <c r="N21" s="1"/>
      <c r="O21" s="21"/>
      <c r="P21" s="21"/>
      <c r="Q21" s="21"/>
      <c r="R21" s="21"/>
    </row>
    <row r="22" spans="1:18" s="22" customFormat="1" x14ac:dyDescent="0.2">
      <c r="A22" s="23" t="s">
        <v>29</v>
      </c>
      <c r="B22" s="19">
        <v>2335259</v>
      </c>
      <c r="C22" s="19">
        <v>565767</v>
      </c>
      <c r="D22" s="19">
        <v>62470</v>
      </c>
      <c r="E22" s="19">
        <v>36929</v>
      </c>
      <c r="F22" s="19">
        <v>17196</v>
      </c>
      <c r="G22" s="19">
        <v>272950</v>
      </c>
      <c r="H22" s="19">
        <v>223818</v>
      </c>
      <c r="I22" s="19">
        <v>485243</v>
      </c>
      <c r="J22" s="19">
        <v>0</v>
      </c>
      <c r="K22" s="19">
        <v>0</v>
      </c>
      <c r="L22" s="19">
        <v>0</v>
      </c>
      <c r="M22" s="20">
        <f t="shared" si="0"/>
        <v>3999632</v>
      </c>
      <c r="N22" s="1"/>
      <c r="O22" s="21"/>
      <c r="P22" s="21"/>
      <c r="Q22" s="21"/>
      <c r="R22" s="21"/>
    </row>
    <row r="23" spans="1:18" s="22" customFormat="1" x14ac:dyDescent="0.2">
      <c r="A23" s="23" t="s">
        <v>30</v>
      </c>
      <c r="B23" s="19">
        <v>3382855</v>
      </c>
      <c r="C23" s="19">
        <v>819569</v>
      </c>
      <c r="D23" s="19">
        <v>90493</v>
      </c>
      <c r="E23" s="19">
        <v>53494</v>
      </c>
      <c r="F23" s="19">
        <v>24909</v>
      </c>
      <c r="G23" s="19">
        <v>272950</v>
      </c>
      <c r="H23" s="19">
        <v>512347</v>
      </c>
      <c r="I23" s="19">
        <v>1006620</v>
      </c>
      <c r="J23" s="19">
        <v>71</v>
      </c>
      <c r="K23" s="19">
        <v>133985</v>
      </c>
      <c r="L23" s="19">
        <v>16902</v>
      </c>
      <c r="M23" s="20">
        <f t="shared" si="0"/>
        <v>6314195</v>
      </c>
      <c r="N23" s="1"/>
      <c r="O23" s="21"/>
      <c r="P23" s="21"/>
      <c r="Q23" s="21"/>
      <c r="R23" s="21"/>
    </row>
    <row r="24" spans="1:18" s="22" customFormat="1" x14ac:dyDescent="0.2">
      <c r="A24" s="23" t="s">
        <v>31</v>
      </c>
      <c r="B24" s="19">
        <v>8276159</v>
      </c>
      <c r="C24" s="19">
        <v>2005078</v>
      </c>
      <c r="D24" s="19">
        <v>221392</v>
      </c>
      <c r="E24" s="19">
        <v>130876</v>
      </c>
      <c r="F24" s="19">
        <v>60942</v>
      </c>
      <c r="G24" s="19">
        <v>690904</v>
      </c>
      <c r="H24" s="19">
        <v>712498</v>
      </c>
      <c r="I24" s="19">
        <v>720764</v>
      </c>
      <c r="J24" s="19">
        <v>3356</v>
      </c>
      <c r="K24" s="19">
        <v>0</v>
      </c>
      <c r="L24" s="19">
        <v>85206</v>
      </c>
      <c r="M24" s="20">
        <f t="shared" si="0"/>
        <v>12907175</v>
      </c>
      <c r="N24" s="1"/>
      <c r="O24" s="21"/>
      <c r="P24" s="21"/>
      <c r="Q24" s="21"/>
      <c r="R24" s="21"/>
    </row>
    <row r="25" spans="1:18" s="22" customFormat="1" x14ac:dyDescent="0.2">
      <c r="A25" s="23" t="s">
        <v>32</v>
      </c>
      <c r="B25" s="19">
        <v>4264667</v>
      </c>
      <c r="C25" s="19">
        <v>1033207</v>
      </c>
      <c r="D25" s="19">
        <v>114082</v>
      </c>
      <c r="E25" s="19">
        <v>67440</v>
      </c>
      <c r="F25" s="19">
        <v>31404</v>
      </c>
      <c r="G25" s="19">
        <v>272950</v>
      </c>
      <c r="H25" s="19">
        <v>510977</v>
      </c>
      <c r="I25" s="19">
        <v>863683</v>
      </c>
      <c r="J25" s="19">
        <v>538</v>
      </c>
      <c r="K25" s="19">
        <v>46408</v>
      </c>
      <c r="L25" s="19">
        <v>49083</v>
      </c>
      <c r="M25" s="20">
        <f t="shared" si="0"/>
        <v>7254439</v>
      </c>
      <c r="N25" s="1"/>
      <c r="O25" s="21"/>
      <c r="P25" s="21"/>
      <c r="Q25" s="21"/>
      <c r="R25" s="21"/>
    </row>
    <row r="26" spans="1:18" s="22" customFormat="1" x14ac:dyDescent="0.2">
      <c r="A26" s="23" t="s">
        <v>33</v>
      </c>
      <c r="B26" s="19">
        <v>2781325</v>
      </c>
      <c r="C26" s="19">
        <v>673837</v>
      </c>
      <c r="D26" s="19">
        <v>74402</v>
      </c>
      <c r="E26" s="19">
        <v>43983</v>
      </c>
      <c r="F26" s="19">
        <v>20481</v>
      </c>
      <c r="G26" s="19">
        <v>690904</v>
      </c>
      <c r="H26" s="19">
        <v>290197</v>
      </c>
      <c r="I26" s="19">
        <v>586904</v>
      </c>
      <c r="J26" s="19">
        <v>232</v>
      </c>
      <c r="K26" s="19">
        <v>0</v>
      </c>
      <c r="L26" s="19">
        <v>31130</v>
      </c>
      <c r="M26" s="20">
        <f t="shared" si="0"/>
        <v>5193395</v>
      </c>
      <c r="N26" s="1"/>
      <c r="O26" s="21"/>
      <c r="P26" s="21"/>
      <c r="Q26" s="21"/>
      <c r="R26" s="21"/>
    </row>
    <row r="27" spans="1:18" s="22" customFormat="1" x14ac:dyDescent="0.2">
      <c r="A27" s="23" t="s">
        <v>34</v>
      </c>
      <c r="B27" s="19">
        <v>4376742</v>
      </c>
      <c r="C27" s="19">
        <v>1060359</v>
      </c>
      <c r="D27" s="19">
        <v>117080</v>
      </c>
      <c r="E27" s="19">
        <v>69212</v>
      </c>
      <c r="F27" s="19">
        <v>32229</v>
      </c>
      <c r="G27" s="19">
        <v>690904</v>
      </c>
      <c r="H27" s="19">
        <v>440216</v>
      </c>
      <c r="I27" s="19">
        <v>700399</v>
      </c>
      <c r="J27" s="19">
        <v>615</v>
      </c>
      <c r="K27" s="19">
        <v>206997</v>
      </c>
      <c r="L27" s="19">
        <v>77659</v>
      </c>
      <c r="M27" s="20">
        <f t="shared" si="0"/>
        <v>7772412</v>
      </c>
      <c r="N27" s="1"/>
      <c r="O27" s="21"/>
      <c r="P27" s="21"/>
      <c r="Q27" s="21"/>
      <c r="R27" s="21"/>
    </row>
    <row r="28" spans="1:18" s="22" customFormat="1" x14ac:dyDescent="0.2">
      <c r="A28" s="23" t="s">
        <v>35</v>
      </c>
      <c r="B28" s="19">
        <v>5144616</v>
      </c>
      <c r="C28" s="19">
        <v>1246393</v>
      </c>
      <c r="D28" s="19">
        <v>137622</v>
      </c>
      <c r="E28" s="19">
        <v>81355</v>
      </c>
      <c r="F28" s="19">
        <v>37884</v>
      </c>
      <c r="G28" s="19">
        <v>272950</v>
      </c>
      <c r="H28" s="19">
        <v>455497</v>
      </c>
      <c r="I28" s="19">
        <v>574206</v>
      </c>
      <c r="J28" s="19">
        <v>114</v>
      </c>
      <c r="K28" s="19">
        <v>0</v>
      </c>
      <c r="L28" s="19">
        <v>25790</v>
      </c>
      <c r="M28" s="20">
        <f t="shared" si="0"/>
        <v>7976427</v>
      </c>
      <c r="N28" s="1"/>
      <c r="O28" s="21"/>
      <c r="P28" s="21"/>
      <c r="Q28" s="21"/>
      <c r="R28" s="21"/>
    </row>
    <row r="29" spans="1:18" s="22" customFormat="1" x14ac:dyDescent="0.2">
      <c r="A29" s="23" t="s">
        <v>36</v>
      </c>
      <c r="B29" s="19">
        <v>4188628</v>
      </c>
      <c r="C29" s="19">
        <v>1014784</v>
      </c>
      <c r="D29" s="19">
        <v>112048</v>
      </c>
      <c r="E29" s="19">
        <v>66237</v>
      </c>
      <c r="F29" s="19">
        <v>30843</v>
      </c>
      <c r="G29" s="19">
        <v>272950</v>
      </c>
      <c r="H29" s="19">
        <v>518608</v>
      </c>
      <c r="I29" s="19">
        <v>885222</v>
      </c>
      <c r="J29" s="19">
        <v>954</v>
      </c>
      <c r="K29" s="19">
        <v>0</v>
      </c>
      <c r="L29" s="19">
        <v>18346</v>
      </c>
      <c r="M29" s="20">
        <f t="shared" si="0"/>
        <v>7108620</v>
      </c>
      <c r="N29" s="1"/>
      <c r="O29" s="21"/>
      <c r="P29" s="21"/>
      <c r="Q29" s="21"/>
      <c r="R29" s="21"/>
    </row>
    <row r="30" spans="1:18" s="22" customFormat="1" x14ac:dyDescent="0.2">
      <c r="A30" s="23" t="s">
        <v>37</v>
      </c>
      <c r="B30" s="19">
        <v>3214769</v>
      </c>
      <c r="C30" s="19">
        <v>778847</v>
      </c>
      <c r="D30" s="19">
        <v>85996</v>
      </c>
      <c r="E30" s="19">
        <v>50837</v>
      </c>
      <c r="F30" s="19">
        <v>23673</v>
      </c>
      <c r="G30" s="19">
        <v>272950</v>
      </c>
      <c r="H30" s="19">
        <v>399282</v>
      </c>
      <c r="I30" s="19">
        <v>762425</v>
      </c>
      <c r="J30" s="19">
        <v>274</v>
      </c>
      <c r="K30" s="19">
        <v>0</v>
      </c>
      <c r="L30" s="19">
        <v>23529</v>
      </c>
      <c r="M30" s="20">
        <f t="shared" si="0"/>
        <v>5612582</v>
      </c>
      <c r="N30" s="1"/>
      <c r="O30" s="21"/>
      <c r="P30" s="21"/>
      <c r="Q30" s="21"/>
      <c r="R30" s="21"/>
    </row>
    <row r="31" spans="1:18" s="22" customFormat="1" x14ac:dyDescent="0.2">
      <c r="A31" s="23" t="s">
        <v>38</v>
      </c>
      <c r="B31" s="19">
        <v>4370047</v>
      </c>
      <c r="C31" s="19">
        <v>1058739</v>
      </c>
      <c r="D31" s="19">
        <v>116902</v>
      </c>
      <c r="E31" s="19">
        <v>69107</v>
      </c>
      <c r="F31" s="19">
        <v>32178</v>
      </c>
      <c r="G31" s="19">
        <v>272950</v>
      </c>
      <c r="H31" s="19">
        <v>442645</v>
      </c>
      <c r="I31" s="19">
        <v>680768</v>
      </c>
      <c r="J31" s="19">
        <v>28</v>
      </c>
      <c r="K31" s="19">
        <v>58366</v>
      </c>
      <c r="L31" s="19">
        <v>4773</v>
      </c>
      <c r="M31" s="20">
        <f t="shared" si="0"/>
        <v>7106503</v>
      </c>
      <c r="N31" s="1"/>
      <c r="O31" s="21"/>
      <c r="P31" s="21"/>
      <c r="Q31" s="21"/>
      <c r="R31" s="21"/>
    </row>
    <row r="32" spans="1:18" s="22" customFormat="1" x14ac:dyDescent="0.2">
      <c r="A32" s="23" t="s">
        <v>39</v>
      </c>
      <c r="B32" s="19">
        <v>2415343</v>
      </c>
      <c r="C32" s="19">
        <v>585167</v>
      </c>
      <c r="D32" s="19">
        <v>64612</v>
      </c>
      <c r="E32" s="19">
        <v>38195</v>
      </c>
      <c r="F32" s="19">
        <v>17787</v>
      </c>
      <c r="G32" s="19">
        <v>272950</v>
      </c>
      <c r="H32" s="19">
        <v>289489</v>
      </c>
      <c r="I32" s="19">
        <v>627890</v>
      </c>
      <c r="J32" s="19">
        <v>0</v>
      </c>
      <c r="K32" s="19">
        <v>0</v>
      </c>
      <c r="L32" s="19">
        <v>0</v>
      </c>
      <c r="M32" s="20">
        <f t="shared" si="0"/>
        <v>4311433</v>
      </c>
      <c r="N32" s="1"/>
      <c r="O32" s="21"/>
      <c r="P32" s="21"/>
      <c r="Q32" s="21"/>
      <c r="R32" s="21"/>
    </row>
    <row r="33" spans="1:18" s="22" customFormat="1" x14ac:dyDescent="0.2">
      <c r="A33" s="23" t="s">
        <v>40</v>
      </c>
      <c r="B33" s="19">
        <v>19542663</v>
      </c>
      <c r="C33" s="19">
        <v>4734634</v>
      </c>
      <c r="D33" s="19">
        <v>522779</v>
      </c>
      <c r="E33" s="19">
        <v>309041</v>
      </c>
      <c r="F33" s="19">
        <v>143904</v>
      </c>
      <c r="G33" s="19">
        <v>272950</v>
      </c>
      <c r="H33" s="19">
        <v>1477480</v>
      </c>
      <c r="I33" s="19">
        <v>904771</v>
      </c>
      <c r="J33" s="19">
        <v>7316</v>
      </c>
      <c r="K33" s="19">
        <v>1059532</v>
      </c>
      <c r="L33" s="19">
        <v>345725</v>
      </c>
      <c r="M33" s="20">
        <f t="shared" si="0"/>
        <v>29320795</v>
      </c>
      <c r="N33" s="1"/>
      <c r="O33" s="21"/>
      <c r="P33" s="21"/>
      <c r="Q33" s="21"/>
      <c r="R33" s="21"/>
    </row>
    <row r="34" spans="1:18" s="22" customFormat="1" x14ac:dyDescent="0.2">
      <c r="A34" s="23" t="s">
        <v>41</v>
      </c>
      <c r="B34" s="19">
        <v>78984990</v>
      </c>
      <c r="C34" s="19">
        <v>19135817</v>
      </c>
      <c r="D34" s="19">
        <v>2112896</v>
      </c>
      <c r="E34" s="19">
        <v>1249039</v>
      </c>
      <c r="F34" s="19">
        <v>581610</v>
      </c>
      <c r="G34" s="19">
        <v>690904</v>
      </c>
      <c r="H34" s="19">
        <v>5116108</v>
      </c>
      <c r="I34" s="19">
        <v>656477</v>
      </c>
      <c r="J34" s="19">
        <v>46522</v>
      </c>
      <c r="K34" s="19">
        <v>1607038</v>
      </c>
      <c r="L34" s="19">
        <v>2052585</v>
      </c>
      <c r="M34" s="20">
        <f t="shared" si="0"/>
        <v>112233986</v>
      </c>
      <c r="N34" s="1"/>
      <c r="O34" s="21"/>
      <c r="P34" s="21"/>
      <c r="Q34" s="21"/>
      <c r="R34" s="21"/>
    </row>
    <row r="35" spans="1:18" s="22" customFormat="1" x14ac:dyDescent="0.2">
      <c r="A35" s="23" t="s">
        <v>42</v>
      </c>
      <c r="B35" s="19">
        <v>2639211</v>
      </c>
      <c r="C35" s="19">
        <v>639406</v>
      </c>
      <c r="D35" s="19">
        <v>70600</v>
      </c>
      <c r="E35" s="19">
        <v>41735</v>
      </c>
      <c r="F35" s="19">
        <v>19434</v>
      </c>
      <c r="G35" s="19">
        <v>690904</v>
      </c>
      <c r="H35" s="19">
        <v>238888</v>
      </c>
      <c r="I35" s="19">
        <v>472880</v>
      </c>
      <c r="J35" s="19">
        <v>0</v>
      </c>
      <c r="K35" s="19">
        <v>0</v>
      </c>
      <c r="L35" s="19">
        <v>251</v>
      </c>
      <c r="M35" s="20">
        <f t="shared" si="0"/>
        <v>4813309</v>
      </c>
      <c r="N35" s="1"/>
      <c r="O35" s="21"/>
      <c r="P35" s="21"/>
      <c r="Q35" s="21"/>
      <c r="R35" s="21"/>
    </row>
    <row r="36" spans="1:18" s="22" customFormat="1" x14ac:dyDescent="0.2">
      <c r="A36" s="23" t="s">
        <v>43</v>
      </c>
      <c r="B36" s="19">
        <v>2789366</v>
      </c>
      <c r="C36" s="19">
        <v>675782</v>
      </c>
      <c r="D36" s="19">
        <v>74616</v>
      </c>
      <c r="E36" s="19">
        <v>44110</v>
      </c>
      <c r="F36" s="19">
        <v>20541</v>
      </c>
      <c r="G36" s="19">
        <v>690904</v>
      </c>
      <c r="H36" s="19">
        <v>317161</v>
      </c>
      <c r="I36" s="19">
        <v>652954</v>
      </c>
      <c r="J36" s="19">
        <v>289</v>
      </c>
      <c r="K36" s="19">
        <v>0</v>
      </c>
      <c r="L36" s="19">
        <v>34636</v>
      </c>
      <c r="M36" s="20">
        <f t="shared" si="0"/>
        <v>5300359</v>
      </c>
      <c r="N36" s="1"/>
      <c r="O36" s="21"/>
      <c r="P36" s="21"/>
      <c r="Q36" s="21"/>
      <c r="R36" s="21"/>
    </row>
    <row r="37" spans="1:18" s="22" customFormat="1" x14ac:dyDescent="0.2">
      <c r="A37" s="23" t="s">
        <v>44</v>
      </c>
      <c r="B37" s="19">
        <v>6581008</v>
      </c>
      <c r="C37" s="19">
        <v>1594392</v>
      </c>
      <c r="D37" s="19">
        <v>176046</v>
      </c>
      <c r="E37" s="19">
        <v>104070</v>
      </c>
      <c r="F37" s="19">
        <v>48459</v>
      </c>
      <c r="G37" s="19">
        <v>690904</v>
      </c>
      <c r="H37" s="19">
        <v>567646</v>
      </c>
      <c r="I37" s="19">
        <v>736741</v>
      </c>
      <c r="J37" s="19">
        <v>3181</v>
      </c>
      <c r="K37" s="19">
        <v>0</v>
      </c>
      <c r="L37" s="19">
        <v>159438</v>
      </c>
      <c r="M37" s="20">
        <f t="shared" si="0"/>
        <v>10661885</v>
      </c>
      <c r="N37" s="1"/>
      <c r="O37" s="21"/>
      <c r="P37" s="21"/>
      <c r="Q37" s="21"/>
      <c r="R37" s="21"/>
    </row>
    <row r="38" spans="1:18" s="22" customFormat="1" x14ac:dyDescent="0.2">
      <c r="A38" s="23" t="s">
        <v>45</v>
      </c>
      <c r="B38" s="19">
        <v>2548454</v>
      </c>
      <c r="C38" s="19">
        <v>617416</v>
      </c>
      <c r="D38" s="19">
        <v>68172</v>
      </c>
      <c r="E38" s="19">
        <v>40299</v>
      </c>
      <c r="F38" s="19">
        <v>18765</v>
      </c>
      <c r="G38" s="19">
        <v>272950</v>
      </c>
      <c r="H38" s="19">
        <v>377849</v>
      </c>
      <c r="I38" s="19">
        <v>812939</v>
      </c>
      <c r="J38" s="19">
        <v>0</v>
      </c>
      <c r="K38" s="19">
        <v>0</v>
      </c>
      <c r="L38" s="19">
        <v>0</v>
      </c>
      <c r="M38" s="20">
        <f t="shared" si="0"/>
        <v>4756844</v>
      </c>
      <c r="N38" s="1"/>
      <c r="O38" s="21"/>
      <c r="P38" s="21"/>
      <c r="Q38" s="21"/>
      <c r="R38" s="21"/>
    </row>
    <row r="39" spans="1:18" s="22" customFormat="1" x14ac:dyDescent="0.2">
      <c r="A39" s="23" t="s">
        <v>46</v>
      </c>
      <c r="B39" s="19">
        <v>66132960</v>
      </c>
      <c r="C39" s="19">
        <v>16022140</v>
      </c>
      <c r="D39" s="19">
        <v>1769097</v>
      </c>
      <c r="E39" s="19">
        <v>1045802</v>
      </c>
      <c r="F39" s="19">
        <v>486975</v>
      </c>
      <c r="G39" s="19">
        <v>690904</v>
      </c>
      <c r="H39" s="19">
        <v>4029447</v>
      </c>
      <c r="I39" s="19">
        <v>745221</v>
      </c>
      <c r="J39" s="19">
        <v>41255</v>
      </c>
      <c r="K39" s="19">
        <v>7776681</v>
      </c>
      <c r="L39" s="19">
        <v>1795199</v>
      </c>
      <c r="M39" s="20">
        <f t="shared" si="0"/>
        <v>100535681</v>
      </c>
      <c r="N39" s="1"/>
      <c r="O39" s="21"/>
      <c r="P39" s="21"/>
      <c r="Q39" s="21"/>
      <c r="R39" s="21"/>
    </row>
    <row r="40" spans="1:18" s="22" customFormat="1" x14ac:dyDescent="0.2">
      <c r="A40" s="23" t="s">
        <v>47</v>
      </c>
      <c r="B40" s="19">
        <v>2557137</v>
      </c>
      <c r="C40" s="19">
        <v>619520</v>
      </c>
      <c r="D40" s="19">
        <v>68405</v>
      </c>
      <c r="E40" s="19">
        <v>40437</v>
      </c>
      <c r="F40" s="19">
        <v>18831</v>
      </c>
      <c r="G40" s="19">
        <v>272950</v>
      </c>
      <c r="H40" s="19">
        <v>347833</v>
      </c>
      <c r="I40" s="19">
        <v>742257</v>
      </c>
      <c r="J40" s="19">
        <v>0</v>
      </c>
      <c r="K40" s="19">
        <v>0</v>
      </c>
      <c r="L40" s="19">
        <v>103</v>
      </c>
      <c r="M40" s="20">
        <f t="shared" si="0"/>
        <v>4667473</v>
      </c>
      <c r="N40" s="1"/>
      <c r="O40" s="21"/>
      <c r="P40" s="21"/>
      <c r="Q40" s="21"/>
      <c r="R40" s="21"/>
    </row>
    <row r="41" spans="1:18" s="22" customFormat="1" x14ac:dyDescent="0.2">
      <c r="A41" s="23" t="s">
        <v>48</v>
      </c>
      <c r="B41" s="19">
        <v>4007429</v>
      </c>
      <c r="C41" s="19">
        <v>970888</v>
      </c>
      <c r="D41" s="19">
        <v>107201</v>
      </c>
      <c r="E41" s="19">
        <v>63371</v>
      </c>
      <c r="F41" s="19">
        <v>29508</v>
      </c>
      <c r="G41" s="19">
        <v>272950</v>
      </c>
      <c r="H41" s="19">
        <v>408862</v>
      </c>
      <c r="I41" s="19">
        <v>660883</v>
      </c>
      <c r="J41" s="19">
        <v>444</v>
      </c>
      <c r="K41" s="19">
        <v>90397</v>
      </c>
      <c r="L41" s="19">
        <v>14039</v>
      </c>
      <c r="M41" s="20">
        <f t="shared" si="0"/>
        <v>6625972</v>
      </c>
      <c r="O41" s="21"/>
      <c r="P41" s="21"/>
      <c r="Q41" s="21"/>
      <c r="R41" s="21"/>
    </row>
    <row r="42" spans="1:18" s="22" customFormat="1" x14ac:dyDescent="0.2">
      <c r="A42" s="23" t="s">
        <v>49</v>
      </c>
      <c r="B42" s="19">
        <v>3959232</v>
      </c>
      <c r="C42" s="19">
        <v>959210</v>
      </c>
      <c r="D42" s="19">
        <v>105912</v>
      </c>
      <c r="E42" s="19">
        <v>62609</v>
      </c>
      <c r="F42" s="19">
        <v>29154</v>
      </c>
      <c r="G42" s="19">
        <v>272950</v>
      </c>
      <c r="H42" s="19">
        <v>402655</v>
      </c>
      <c r="I42" s="19">
        <v>644083</v>
      </c>
      <c r="J42" s="19">
        <v>406</v>
      </c>
      <c r="K42" s="19">
        <v>0</v>
      </c>
      <c r="L42" s="19">
        <v>13042</v>
      </c>
      <c r="M42" s="20">
        <f t="shared" si="0"/>
        <v>6449253</v>
      </c>
      <c r="N42" s="1"/>
      <c r="O42" s="21"/>
      <c r="P42" s="21"/>
      <c r="Q42" s="21"/>
      <c r="R42" s="21"/>
    </row>
    <row r="43" spans="1:18" s="22" customFormat="1" ht="12.75" customHeight="1" x14ac:dyDescent="0.2">
      <c r="A43" s="23" t="s">
        <v>50</v>
      </c>
      <c r="B43" s="19">
        <v>2304686</v>
      </c>
      <c r="C43" s="19">
        <v>558363</v>
      </c>
      <c r="D43" s="19">
        <v>61652</v>
      </c>
      <c r="E43" s="19">
        <v>36446</v>
      </c>
      <c r="F43" s="19">
        <v>16971</v>
      </c>
      <c r="G43" s="19">
        <v>272950</v>
      </c>
      <c r="H43" s="19">
        <v>271510</v>
      </c>
      <c r="I43" s="19">
        <v>602772</v>
      </c>
      <c r="J43" s="19">
        <v>0</v>
      </c>
      <c r="K43" s="19">
        <v>0</v>
      </c>
      <c r="L43" s="19">
        <v>0</v>
      </c>
      <c r="M43" s="20">
        <f t="shared" si="0"/>
        <v>4125350</v>
      </c>
      <c r="N43" s="1"/>
      <c r="O43" s="21"/>
      <c r="P43" s="21"/>
      <c r="Q43" s="21"/>
      <c r="R43" s="21"/>
    </row>
    <row r="44" spans="1:18" s="22" customFormat="1" x14ac:dyDescent="0.2">
      <c r="A44" s="23" t="s">
        <v>51</v>
      </c>
      <c r="B44" s="19">
        <v>108924443</v>
      </c>
      <c r="C44" s="19">
        <v>26389302</v>
      </c>
      <c r="D44" s="19">
        <v>2913799</v>
      </c>
      <c r="E44" s="19">
        <v>1722493</v>
      </c>
      <c r="F44" s="19">
        <v>802071</v>
      </c>
      <c r="G44" s="19">
        <v>690891</v>
      </c>
      <c r="H44" s="19">
        <v>6296024</v>
      </c>
      <c r="I44" s="19">
        <v>680216</v>
      </c>
      <c r="J44" s="19">
        <v>97607</v>
      </c>
      <c r="K44" s="19">
        <v>0</v>
      </c>
      <c r="L44" s="19">
        <v>3704880</v>
      </c>
      <c r="M44" s="20">
        <f t="shared" si="0"/>
        <v>152221726</v>
      </c>
      <c r="O44" s="21"/>
      <c r="P44" s="21"/>
      <c r="Q44" s="21"/>
      <c r="R44" s="21"/>
    </row>
    <row r="45" spans="1:18" s="22" customFormat="1" x14ac:dyDescent="0.2">
      <c r="A45" s="23" t="s">
        <v>52</v>
      </c>
      <c r="B45" s="19">
        <v>21544527</v>
      </c>
      <c r="C45" s="19">
        <v>5219629</v>
      </c>
      <c r="D45" s="19">
        <v>576329</v>
      </c>
      <c r="E45" s="19">
        <v>340697</v>
      </c>
      <c r="F45" s="19">
        <v>158646</v>
      </c>
      <c r="G45" s="19">
        <v>690904</v>
      </c>
      <c r="H45" s="19">
        <v>1515284</v>
      </c>
      <c r="I45" s="19">
        <v>791390</v>
      </c>
      <c r="J45" s="19">
        <v>14797</v>
      </c>
      <c r="K45" s="19">
        <v>0</v>
      </c>
      <c r="L45" s="19">
        <v>579200</v>
      </c>
      <c r="M45" s="20">
        <f t="shared" si="0"/>
        <v>31431403</v>
      </c>
      <c r="N45" s="1"/>
      <c r="O45" s="21"/>
      <c r="P45" s="21"/>
      <c r="Q45" s="21"/>
      <c r="R45" s="21"/>
    </row>
    <row r="46" spans="1:18" s="22" customFormat="1" x14ac:dyDescent="0.2">
      <c r="A46" s="23" t="s">
        <v>53</v>
      </c>
      <c r="B46" s="19">
        <v>3262243</v>
      </c>
      <c r="C46" s="19">
        <v>790347</v>
      </c>
      <c r="D46" s="19">
        <v>87267</v>
      </c>
      <c r="E46" s="19">
        <v>51588</v>
      </c>
      <c r="F46" s="19">
        <v>24021</v>
      </c>
      <c r="G46" s="19">
        <v>272950</v>
      </c>
      <c r="H46" s="19">
        <v>514436</v>
      </c>
      <c r="I46" s="19">
        <v>1021696</v>
      </c>
      <c r="J46" s="19">
        <v>0</v>
      </c>
      <c r="K46" s="19">
        <v>0</v>
      </c>
      <c r="L46" s="19">
        <v>0</v>
      </c>
      <c r="M46" s="20">
        <f t="shared" si="0"/>
        <v>6024548</v>
      </c>
      <c r="N46" s="1"/>
      <c r="O46" s="21"/>
      <c r="P46" s="21"/>
      <c r="Q46" s="21"/>
      <c r="R46" s="21"/>
    </row>
    <row r="47" spans="1:18" s="22" customFormat="1" x14ac:dyDescent="0.2">
      <c r="A47" s="23" t="s">
        <v>54</v>
      </c>
      <c r="B47" s="19">
        <v>10040012</v>
      </c>
      <c r="C47" s="19">
        <v>2432410</v>
      </c>
      <c r="D47" s="19">
        <v>268578</v>
      </c>
      <c r="E47" s="19">
        <v>158770</v>
      </c>
      <c r="F47" s="19">
        <v>73929</v>
      </c>
      <c r="G47" s="19">
        <v>690904</v>
      </c>
      <c r="H47" s="19">
        <v>820347</v>
      </c>
      <c r="I47" s="19">
        <v>707105</v>
      </c>
      <c r="J47" s="19">
        <v>1706</v>
      </c>
      <c r="K47" s="19">
        <v>0</v>
      </c>
      <c r="L47" s="19">
        <v>132260</v>
      </c>
      <c r="M47" s="20">
        <f t="shared" si="0"/>
        <v>15326021</v>
      </c>
      <c r="N47" s="1"/>
      <c r="O47" s="21"/>
      <c r="P47" s="21"/>
      <c r="Q47" s="21"/>
      <c r="R47" s="21"/>
    </row>
    <row r="48" spans="1:18" s="22" customFormat="1" x14ac:dyDescent="0.2">
      <c r="A48" s="23" t="s">
        <v>55</v>
      </c>
      <c r="B48" s="19">
        <v>2204658</v>
      </c>
      <c r="C48" s="19">
        <v>534156</v>
      </c>
      <c r="D48" s="19">
        <v>58978</v>
      </c>
      <c r="E48" s="19">
        <v>34866</v>
      </c>
      <c r="F48" s="19">
        <v>16236</v>
      </c>
      <c r="G48" s="19">
        <v>272950</v>
      </c>
      <c r="H48" s="19">
        <v>351714</v>
      </c>
      <c r="I48" s="19">
        <v>806491</v>
      </c>
      <c r="J48" s="19">
        <v>0</v>
      </c>
      <c r="K48" s="19">
        <v>0</v>
      </c>
      <c r="L48" s="19">
        <v>0</v>
      </c>
      <c r="M48" s="20">
        <f t="shared" si="0"/>
        <v>4280049</v>
      </c>
      <c r="N48" s="1"/>
      <c r="O48" s="21"/>
      <c r="P48" s="21"/>
      <c r="Q48" s="21"/>
      <c r="R48" s="21"/>
    </row>
    <row r="49" spans="1:18" s="22" customFormat="1" x14ac:dyDescent="0.2">
      <c r="A49" s="23" t="s">
        <v>56</v>
      </c>
      <c r="B49" s="19">
        <v>5688856</v>
      </c>
      <c r="C49" s="19">
        <v>1378250</v>
      </c>
      <c r="D49" s="19">
        <v>152180</v>
      </c>
      <c r="E49" s="19">
        <v>89961</v>
      </c>
      <c r="F49" s="19">
        <v>41889</v>
      </c>
      <c r="G49" s="19">
        <v>272950</v>
      </c>
      <c r="H49" s="19">
        <v>525014</v>
      </c>
      <c r="I49" s="19">
        <v>680680</v>
      </c>
      <c r="J49" s="19">
        <v>159</v>
      </c>
      <c r="K49" s="19">
        <v>330835</v>
      </c>
      <c r="L49" s="19">
        <v>26235</v>
      </c>
      <c r="M49" s="20">
        <f t="shared" si="0"/>
        <v>9187009</v>
      </c>
      <c r="N49" s="1"/>
      <c r="O49" s="21"/>
      <c r="P49" s="21"/>
      <c r="Q49" s="21"/>
      <c r="R49" s="21"/>
    </row>
    <row r="50" spans="1:18" s="22" customFormat="1" x14ac:dyDescent="0.2">
      <c r="A50" s="23" t="s">
        <v>57</v>
      </c>
      <c r="B50" s="19">
        <v>57196706</v>
      </c>
      <c r="C50" s="19">
        <v>13857142</v>
      </c>
      <c r="D50" s="19">
        <v>1530048</v>
      </c>
      <c r="E50" s="19">
        <v>904488</v>
      </c>
      <c r="F50" s="19">
        <v>421173</v>
      </c>
      <c r="G50" s="19">
        <v>272950</v>
      </c>
      <c r="H50" s="19">
        <v>3224181</v>
      </c>
      <c r="I50" s="19">
        <v>710019</v>
      </c>
      <c r="J50" s="19">
        <v>27590</v>
      </c>
      <c r="K50" s="19">
        <v>3194556</v>
      </c>
      <c r="L50" s="19">
        <v>2696144</v>
      </c>
      <c r="M50" s="20">
        <f t="shared" si="0"/>
        <v>84034997</v>
      </c>
      <c r="N50" s="1"/>
      <c r="O50" s="21"/>
      <c r="P50" s="21"/>
      <c r="Q50" s="21"/>
      <c r="R50" s="21"/>
    </row>
    <row r="51" spans="1:18" s="22" customFormat="1" x14ac:dyDescent="0.2">
      <c r="A51" s="23" t="s">
        <v>58</v>
      </c>
      <c r="B51" s="19">
        <v>6096978</v>
      </c>
      <c r="C51" s="19">
        <v>1477123</v>
      </c>
      <c r="D51" s="19">
        <v>163098</v>
      </c>
      <c r="E51" s="19">
        <v>96415</v>
      </c>
      <c r="F51" s="19">
        <v>44895</v>
      </c>
      <c r="G51" s="19">
        <v>272950</v>
      </c>
      <c r="H51" s="19">
        <v>816134</v>
      </c>
      <c r="I51" s="19">
        <v>1276290</v>
      </c>
      <c r="J51" s="19">
        <v>265</v>
      </c>
      <c r="K51" s="19">
        <v>0</v>
      </c>
      <c r="L51" s="19">
        <v>20896</v>
      </c>
      <c r="M51" s="20">
        <f>SUM(B51:L51)</f>
        <v>10265044</v>
      </c>
      <c r="O51" s="21"/>
      <c r="P51" s="21"/>
      <c r="Q51" s="21"/>
      <c r="R51" s="21"/>
    </row>
    <row r="52" spans="1:18" s="22" customFormat="1" x14ac:dyDescent="0.2">
      <c r="A52" s="23" t="s">
        <v>59</v>
      </c>
      <c r="B52" s="19">
        <v>11776700</v>
      </c>
      <c r="C52" s="19">
        <v>2853162</v>
      </c>
      <c r="D52" s="19">
        <v>315034</v>
      </c>
      <c r="E52" s="19">
        <v>186233</v>
      </c>
      <c r="F52" s="19">
        <v>86718</v>
      </c>
      <c r="G52" s="19">
        <v>690904</v>
      </c>
      <c r="H52" s="19">
        <v>893254</v>
      </c>
      <c r="I52" s="19">
        <v>699113</v>
      </c>
      <c r="J52" s="19">
        <v>6080</v>
      </c>
      <c r="K52" s="19">
        <v>117102</v>
      </c>
      <c r="L52" s="19">
        <v>316770</v>
      </c>
      <c r="M52" s="20">
        <f>SUM(B52:L52)</f>
        <v>17941070</v>
      </c>
      <c r="N52" s="1"/>
      <c r="O52" s="21"/>
      <c r="P52" s="21"/>
      <c r="Q52" s="21"/>
      <c r="R52" s="21"/>
    </row>
    <row r="53" spans="1:18" s="25" customFormat="1" x14ac:dyDescent="0.2">
      <c r="A53" s="24" t="s">
        <v>60</v>
      </c>
      <c r="B53" s="19">
        <v>59570744</v>
      </c>
      <c r="C53" s="19">
        <v>14432302</v>
      </c>
      <c r="D53" s="19">
        <v>1593555</v>
      </c>
      <c r="E53" s="19">
        <v>942030</v>
      </c>
      <c r="F53" s="19">
        <v>438654</v>
      </c>
      <c r="G53" s="19">
        <v>272950</v>
      </c>
      <c r="H53" s="19">
        <v>3507466</v>
      </c>
      <c r="I53" s="19">
        <v>685047</v>
      </c>
      <c r="J53" s="19">
        <v>67692</v>
      </c>
      <c r="K53" s="19">
        <v>3284676</v>
      </c>
      <c r="L53" s="19">
        <v>2901994</v>
      </c>
      <c r="M53" s="20">
        <f t="shared" si="0"/>
        <v>87697110</v>
      </c>
      <c r="O53" s="21"/>
      <c r="P53" s="21"/>
      <c r="Q53" s="21"/>
      <c r="R53" s="21"/>
    </row>
    <row r="54" spans="1:18" s="22" customFormat="1" x14ac:dyDescent="0.2">
      <c r="A54" s="23" t="s">
        <v>61</v>
      </c>
      <c r="B54" s="19">
        <v>2926573</v>
      </c>
      <c r="C54" s="19">
        <v>709026</v>
      </c>
      <c r="D54" s="19">
        <v>78288</v>
      </c>
      <c r="E54" s="19">
        <v>46279</v>
      </c>
      <c r="F54" s="19">
        <v>21549</v>
      </c>
      <c r="G54" s="19">
        <v>272950</v>
      </c>
      <c r="H54" s="19">
        <v>410754</v>
      </c>
      <c r="I54" s="19">
        <v>833315</v>
      </c>
      <c r="J54" s="19">
        <v>12</v>
      </c>
      <c r="K54" s="19">
        <v>0</v>
      </c>
      <c r="L54" s="19">
        <v>3954</v>
      </c>
      <c r="M54" s="20">
        <f>SUM(B54:L54)</f>
        <v>5302700</v>
      </c>
      <c r="N54" s="1"/>
      <c r="O54" s="21"/>
      <c r="P54" s="21"/>
      <c r="Q54" s="21"/>
      <c r="R54" s="21"/>
    </row>
    <row r="55" spans="1:18" s="22" customFormat="1" x14ac:dyDescent="0.2">
      <c r="A55" s="23" t="s">
        <v>62</v>
      </c>
      <c r="B55" s="19">
        <v>5530147</v>
      </c>
      <c r="C55" s="19">
        <v>1339790</v>
      </c>
      <c r="D55" s="19">
        <v>147933</v>
      </c>
      <c r="E55" s="19">
        <v>87451</v>
      </c>
      <c r="F55" s="19">
        <v>40722</v>
      </c>
      <c r="G55" s="19">
        <v>272950</v>
      </c>
      <c r="H55" s="19">
        <v>529569</v>
      </c>
      <c r="I55" s="19">
        <v>728244</v>
      </c>
      <c r="J55" s="19">
        <v>1227</v>
      </c>
      <c r="K55" s="19">
        <v>41940</v>
      </c>
      <c r="L55" s="19">
        <v>56081</v>
      </c>
      <c r="M55" s="20">
        <f>SUM(B55:L55)</f>
        <v>8776054</v>
      </c>
      <c r="N55" s="1"/>
      <c r="O55" s="21"/>
      <c r="P55" s="21"/>
      <c r="Q55" s="21"/>
      <c r="R55" s="21"/>
    </row>
    <row r="56" spans="1:18" s="22" customFormat="1" ht="12.75" thickBot="1" x14ac:dyDescent="0.25">
      <c r="A56" s="26" t="s">
        <v>63</v>
      </c>
      <c r="B56" s="27">
        <f>SUM(B13:B55)</f>
        <v>635118622</v>
      </c>
      <c r="C56" s="27">
        <f t="shared" ref="C56:I56" si="1">SUM(C13:C55)</f>
        <v>153871233</v>
      </c>
      <c r="D56" s="27">
        <f t="shared" si="1"/>
        <v>16989815</v>
      </c>
      <c r="E56" s="27">
        <f t="shared" si="1"/>
        <v>10043530</v>
      </c>
      <c r="F56" s="27">
        <f t="shared" si="1"/>
        <v>4676742</v>
      </c>
      <c r="G56" s="27">
        <f t="shared" si="1"/>
        <v>18424101</v>
      </c>
      <c r="H56" s="27">
        <f>SUM(H13:H55)</f>
        <v>45710301</v>
      </c>
      <c r="I56" s="27">
        <f t="shared" si="1"/>
        <v>32331573</v>
      </c>
      <c r="J56" s="27">
        <f>SUM(J13:J55)</f>
        <v>352355</v>
      </c>
      <c r="K56" s="27">
        <f>SUM(K13:K55)</f>
        <v>24784972</v>
      </c>
      <c r="L56" s="27">
        <f>SUM(L13:L55)</f>
        <v>17037215</v>
      </c>
      <c r="M56" s="28">
        <f>SUM(M13:M55)</f>
        <v>959340459</v>
      </c>
      <c r="O56" s="21"/>
      <c r="P56" s="21"/>
      <c r="Q56" s="21"/>
      <c r="R56" s="21"/>
    </row>
    <row r="58" spans="1:18" s="29" customFormat="1" x14ac:dyDescent="0.2">
      <c r="K58" s="30"/>
    </row>
    <row r="59" spans="1:18" s="22" customFormat="1" x14ac:dyDescent="0.2">
      <c r="A59" s="31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O59" s="21"/>
    </row>
    <row r="60" spans="1:18" s="22" customFormat="1" x14ac:dyDescent="0.2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O60" s="21"/>
    </row>
    <row r="61" spans="1:18" s="22" customFormat="1" x14ac:dyDescent="0.2">
      <c r="O61" s="21"/>
    </row>
    <row r="62" spans="1:18" s="22" customFormat="1" x14ac:dyDescent="0.2">
      <c r="O62" s="21"/>
    </row>
    <row r="63" spans="1:18" s="22" customFormat="1" x14ac:dyDescent="0.2">
      <c r="O63" s="21"/>
    </row>
    <row r="64" spans="1:18" s="22" customFormat="1" x14ac:dyDescent="0.2">
      <c r="O64" s="21"/>
    </row>
    <row r="65" spans="2:18" s="22" customFormat="1" x14ac:dyDescent="0.2">
      <c r="O65" s="21"/>
    </row>
    <row r="66" spans="2:18" s="22" customFormat="1" x14ac:dyDescent="0.2">
      <c r="O66" s="21"/>
    </row>
    <row r="67" spans="2:18" s="22" customFormat="1" ht="12.75" x14ac:dyDescent="0.2">
      <c r="M67" s="32"/>
      <c r="O67" s="21"/>
    </row>
    <row r="68" spans="2:18" s="22" customFormat="1" x14ac:dyDescent="0.2">
      <c r="J68" s="45"/>
      <c r="M68" s="33"/>
      <c r="O68" s="21"/>
    </row>
    <row r="69" spans="2:18" s="22" customFormat="1" x14ac:dyDescent="0.2">
      <c r="M69" s="33"/>
      <c r="O69" s="21"/>
    </row>
    <row r="70" spans="2:18" s="22" customFormat="1" x14ac:dyDescent="0.2">
      <c r="O70" s="21"/>
    </row>
    <row r="71" spans="2:18" s="22" customFormat="1" x14ac:dyDescent="0.2">
      <c r="O71" s="21"/>
    </row>
    <row r="72" spans="2:18" s="22" customFormat="1" x14ac:dyDescent="0.2">
      <c r="O72" s="21"/>
    </row>
    <row r="73" spans="2:18" s="22" customFormat="1" x14ac:dyDescent="0.2">
      <c r="O73" s="21"/>
    </row>
    <row r="74" spans="2:18" s="22" customFormat="1" x14ac:dyDescent="0.2">
      <c r="O74" s="21"/>
    </row>
    <row r="75" spans="2:18" s="22" customFormat="1" x14ac:dyDescent="0.2">
      <c r="O75" s="21"/>
    </row>
    <row r="76" spans="2:18" s="22" customFormat="1" ht="12.75" customHeight="1" x14ac:dyDescent="0.2">
      <c r="B76" s="34"/>
      <c r="C76" s="55" t="s">
        <v>83</v>
      </c>
      <c r="D76" s="55"/>
      <c r="E76" s="55"/>
      <c r="F76" s="55"/>
      <c r="G76" s="55"/>
      <c r="H76" s="55"/>
      <c r="I76" s="55"/>
      <c r="J76" s="34"/>
      <c r="K76" s="34"/>
      <c r="L76" s="34"/>
      <c r="M76" s="34"/>
      <c r="O76" s="21"/>
    </row>
    <row r="77" spans="2:18" s="22" customFormat="1" ht="14.25" x14ac:dyDescent="0.2">
      <c r="C77" s="57" t="s">
        <v>81</v>
      </c>
      <c r="D77" s="57"/>
      <c r="E77" s="57"/>
      <c r="F77" s="57"/>
      <c r="G77" s="57"/>
      <c r="H77" s="57"/>
      <c r="I77" s="57"/>
      <c r="J77" s="35"/>
      <c r="K77" s="35"/>
      <c r="L77" s="35"/>
      <c r="M77" s="35"/>
      <c r="N77" s="35"/>
      <c r="O77" s="35"/>
      <c r="P77" s="35"/>
      <c r="Q77" s="35"/>
      <c r="R77" s="35"/>
    </row>
    <row r="78" spans="2:18" s="22" customFormat="1" ht="14.25" x14ac:dyDescent="0.2">
      <c r="B78" s="58" t="s">
        <v>82</v>
      </c>
      <c r="C78" s="58"/>
      <c r="D78" s="58"/>
      <c r="E78" s="58"/>
      <c r="F78" s="58"/>
      <c r="G78" s="58"/>
      <c r="H78" s="58"/>
      <c r="I78" s="58"/>
      <c r="J78" s="58"/>
      <c r="K78" s="46"/>
      <c r="L78" s="46"/>
      <c r="M78" s="46"/>
      <c r="N78" s="46"/>
      <c r="O78" s="46"/>
      <c r="P78" s="35"/>
      <c r="Q78" s="35"/>
      <c r="R78" s="35"/>
    </row>
    <row r="79" spans="2:18" s="22" customFormat="1" x14ac:dyDescent="0.2">
      <c r="F79" s="36"/>
      <c r="G79" s="31" t="s">
        <v>64</v>
      </c>
      <c r="H79" s="37"/>
      <c r="I79" s="31" t="s">
        <v>65</v>
      </c>
      <c r="O79" s="21"/>
    </row>
    <row r="80" spans="2:18" s="22" customFormat="1" x14ac:dyDescent="0.2">
      <c r="O80" s="21"/>
    </row>
    <row r="81" spans="3:15" s="22" customFormat="1" x14ac:dyDescent="0.2">
      <c r="C81" s="38" t="s">
        <v>7</v>
      </c>
      <c r="D81" s="39"/>
      <c r="F81" s="40"/>
      <c r="G81" s="30">
        <v>3175593113</v>
      </c>
      <c r="H81" s="31" t="s">
        <v>66</v>
      </c>
      <c r="I81" s="30">
        <v>635118622</v>
      </c>
      <c r="O81" s="21"/>
    </row>
    <row r="82" spans="3:15" s="22" customFormat="1" x14ac:dyDescent="0.2">
      <c r="C82" s="38"/>
      <c r="D82" s="39"/>
      <c r="F82" s="40"/>
      <c r="G82" s="30"/>
      <c r="H82" s="36"/>
      <c r="I82" s="30"/>
      <c r="O82" s="21"/>
    </row>
    <row r="83" spans="3:15" s="22" customFormat="1" x14ac:dyDescent="0.2">
      <c r="C83" s="36" t="s">
        <v>67</v>
      </c>
      <c r="D83" s="36"/>
      <c r="G83" s="30">
        <v>153871233</v>
      </c>
      <c r="H83" s="31" t="s">
        <v>68</v>
      </c>
      <c r="I83" s="30">
        <v>153871233</v>
      </c>
      <c r="O83" s="21"/>
    </row>
    <row r="84" spans="3:15" s="22" customFormat="1" x14ac:dyDescent="0.2">
      <c r="C84" s="36"/>
      <c r="D84" s="36"/>
      <c r="G84" s="30"/>
      <c r="H84" s="31"/>
      <c r="I84" s="30"/>
      <c r="O84" s="21"/>
    </row>
    <row r="85" spans="3:15" s="22" customFormat="1" x14ac:dyDescent="0.2">
      <c r="C85" s="36" t="s">
        <v>69</v>
      </c>
      <c r="D85" s="36"/>
      <c r="G85" s="30">
        <v>84949075</v>
      </c>
      <c r="H85" s="31" t="s">
        <v>66</v>
      </c>
      <c r="I85" s="30">
        <v>16989815</v>
      </c>
      <c r="O85" s="21"/>
    </row>
    <row r="86" spans="3:15" s="22" customFormat="1" x14ac:dyDescent="0.2">
      <c r="C86" s="36"/>
      <c r="D86" s="36"/>
      <c r="G86" s="30"/>
      <c r="H86" s="31"/>
      <c r="I86" s="30"/>
      <c r="O86" s="21"/>
    </row>
    <row r="87" spans="3:15" s="22" customFormat="1" x14ac:dyDescent="0.2">
      <c r="C87" s="36" t="s">
        <v>70</v>
      </c>
      <c r="G87" s="30">
        <v>50217655</v>
      </c>
      <c r="H87" s="31" t="s">
        <v>66</v>
      </c>
      <c r="I87" s="30">
        <v>10043530</v>
      </c>
      <c r="O87" s="21"/>
    </row>
    <row r="88" spans="3:15" s="22" customFormat="1" x14ac:dyDescent="0.2">
      <c r="C88" s="36"/>
      <c r="G88" s="30"/>
      <c r="H88" s="31"/>
      <c r="I88" s="30"/>
      <c r="O88" s="21"/>
    </row>
    <row r="89" spans="3:15" s="22" customFormat="1" x14ac:dyDescent="0.2">
      <c r="C89" s="36" t="s">
        <v>71</v>
      </c>
      <c r="D89" s="36"/>
      <c r="G89" s="30">
        <v>23383704</v>
      </c>
      <c r="H89" s="31" t="s">
        <v>66</v>
      </c>
      <c r="I89" s="30">
        <v>4676742</v>
      </c>
      <c r="O89" s="21"/>
    </row>
    <row r="90" spans="3:15" s="22" customFormat="1" x14ac:dyDescent="0.2">
      <c r="C90" s="36"/>
      <c r="D90" s="36"/>
      <c r="G90" s="30"/>
      <c r="H90" s="31"/>
      <c r="I90" s="30"/>
      <c r="O90" s="21"/>
    </row>
    <row r="91" spans="3:15" s="22" customFormat="1" x14ac:dyDescent="0.2">
      <c r="C91" s="36" t="s">
        <v>72</v>
      </c>
      <c r="D91" s="36"/>
      <c r="F91" s="36"/>
      <c r="G91" s="30">
        <v>92120502</v>
      </c>
      <c r="H91" s="31" t="s">
        <v>66</v>
      </c>
      <c r="I91" s="30">
        <v>18424101</v>
      </c>
      <c r="O91" s="21"/>
    </row>
    <row r="92" spans="3:15" s="22" customFormat="1" x14ac:dyDescent="0.2">
      <c r="C92" s="36"/>
      <c r="D92" s="36"/>
      <c r="F92" s="36"/>
      <c r="G92" s="30"/>
      <c r="H92" s="31"/>
      <c r="I92" s="30"/>
      <c r="O92" s="21"/>
    </row>
    <row r="93" spans="3:15" s="22" customFormat="1" x14ac:dyDescent="0.2">
      <c r="C93" s="36" t="s">
        <v>73</v>
      </c>
      <c r="G93" s="30">
        <v>228551501</v>
      </c>
      <c r="H93" s="31" t="s">
        <v>66</v>
      </c>
      <c r="I93" s="30">
        <v>45710301</v>
      </c>
      <c r="O93" s="21"/>
    </row>
    <row r="94" spans="3:15" s="22" customFormat="1" x14ac:dyDescent="0.2">
      <c r="C94" s="36"/>
      <c r="G94" s="30"/>
      <c r="H94" s="31"/>
      <c r="I94" s="30"/>
      <c r="O94" s="21"/>
    </row>
    <row r="95" spans="3:15" s="22" customFormat="1" x14ac:dyDescent="0.2">
      <c r="C95" s="36" t="s">
        <v>74</v>
      </c>
      <c r="D95" s="36"/>
      <c r="G95" s="30">
        <v>161657865</v>
      </c>
      <c r="H95" s="31" t="s">
        <v>66</v>
      </c>
      <c r="I95" s="30">
        <v>32331573</v>
      </c>
      <c r="O95" s="21"/>
    </row>
    <row r="96" spans="3:15" s="22" customFormat="1" x14ac:dyDescent="0.2">
      <c r="C96" s="36"/>
      <c r="D96" s="36"/>
      <c r="G96" s="30"/>
      <c r="H96" s="31"/>
      <c r="I96" s="30"/>
      <c r="O96" s="21"/>
    </row>
    <row r="97" spans="3:15" s="22" customFormat="1" x14ac:dyDescent="0.2">
      <c r="C97" s="36" t="s">
        <v>75</v>
      </c>
      <c r="G97" s="30">
        <v>1761774.62</v>
      </c>
      <c r="H97" s="31" t="s">
        <v>66</v>
      </c>
      <c r="I97" s="30">
        <v>352355</v>
      </c>
      <c r="O97" s="21"/>
    </row>
    <row r="98" spans="3:15" s="22" customFormat="1" x14ac:dyDescent="0.2">
      <c r="C98" s="36"/>
      <c r="G98" s="30"/>
      <c r="H98" s="31"/>
      <c r="I98" s="30"/>
      <c r="O98" s="21"/>
    </row>
    <row r="99" spans="3:15" s="22" customFormat="1" x14ac:dyDescent="0.2">
      <c r="C99" s="36" t="s">
        <v>76</v>
      </c>
      <c r="G99" s="30">
        <v>24784972</v>
      </c>
      <c r="H99" s="31" t="s">
        <v>77</v>
      </c>
      <c r="I99" s="30">
        <v>24784972</v>
      </c>
      <c r="O99" s="21"/>
    </row>
    <row r="100" spans="3:15" s="22" customFormat="1" x14ac:dyDescent="0.2">
      <c r="C100" s="36"/>
      <c r="G100" s="30"/>
      <c r="H100" s="31"/>
      <c r="I100" s="30"/>
      <c r="O100" s="21"/>
    </row>
    <row r="101" spans="3:15" s="22" customFormat="1" x14ac:dyDescent="0.2">
      <c r="C101" s="36" t="s">
        <v>78</v>
      </c>
      <c r="G101" s="41">
        <v>46046529</v>
      </c>
      <c r="H101" s="31" t="s">
        <v>79</v>
      </c>
      <c r="I101" s="41">
        <v>17037215</v>
      </c>
      <c r="O101" s="21"/>
    </row>
    <row r="102" spans="3:15" s="22" customFormat="1" x14ac:dyDescent="0.2">
      <c r="C102" s="36"/>
      <c r="G102" s="30"/>
      <c r="H102" s="36"/>
      <c r="I102" s="30"/>
      <c r="O102" s="21"/>
    </row>
    <row r="103" spans="3:15" s="22" customFormat="1" ht="12.75" thickBot="1" x14ac:dyDescent="0.25">
      <c r="E103" s="36" t="s">
        <v>17</v>
      </c>
      <c r="F103" s="40"/>
      <c r="G103" s="42">
        <f>SUM(G81:G101)</f>
        <v>4042937923.6199999</v>
      </c>
      <c r="I103" s="42">
        <f>SUM(I81:I101)</f>
        <v>959340459</v>
      </c>
      <c r="O103" s="21"/>
    </row>
    <row r="104" spans="3:15" s="22" customFormat="1" ht="12.75" thickTop="1" x14ac:dyDescent="0.2">
      <c r="O104" s="21"/>
    </row>
    <row r="105" spans="3:15" s="22" customFormat="1" x14ac:dyDescent="0.2">
      <c r="O105" s="21"/>
    </row>
    <row r="106" spans="3:15" s="22" customFormat="1" x14ac:dyDescent="0.2">
      <c r="G106" s="21"/>
      <c r="H106" s="21"/>
      <c r="I106" s="21"/>
      <c r="O106" s="21"/>
    </row>
    <row r="107" spans="3:15" s="22" customFormat="1" x14ac:dyDescent="0.2">
      <c r="O107" s="21"/>
    </row>
    <row r="108" spans="3:15" s="22" customFormat="1" x14ac:dyDescent="0.2">
      <c r="G108" s="21"/>
      <c r="H108" s="21"/>
      <c r="I108" s="21"/>
      <c r="O108" s="21"/>
    </row>
    <row r="109" spans="3:15" s="22" customFormat="1" x14ac:dyDescent="0.2">
      <c r="O109" s="21"/>
    </row>
    <row r="110" spans="3:15" s="22" customFormat="1" x14ac:dyDescent="0.2">
      <c r="O110" s="21"/>
    </row>
    <row r="111" spans="3:15" s="22" customFormat="1" x14ac:dyDescent="0.2">
      <c r="O111" s="21"/>
    </row>
    <row r="112" spans="3:15" s="22" customFormat="1" x14ac:dyDescent="0.2">
      <c r="O112" s="21"/>
    </row>
    <row r="113" spans="9:15" s="22" customFormat="1" x14ac:dyDescent="0.2">
      <c r="O113" s="21"/>
    </row>
    <row r="114" spans="9:15" s="22" customFormat="1" x14ac:dyDescent="0.2">
      <c r="O114" s="21"/>
    </row>
    <row r="115" spans="9:15" s="22" customFormat="1" x14ac:dyDescent="0.2">
      <c r="O115" s="21"/>
    </row>
    <row r="116" spans="9:15" s="22" customFormat="1" x14ac:dyDescent="0.2">
      <c r="O116" s="21"/>
    </row>
    <row r="117" spans="9:15" s="22" customFormat="1" x14ac:dyDescent="0.2">
      <c r="I117" s="1"/>
      <c r="O117" s="21"/>
    </row>
    <row r="118" spans="9:15" s="22" customFormat="1" x14ac:dyDescent="0.2">
      <c r="I118" s="1"/>
      <c r="O118" s="21"/>
    </row>
    <row r="119" spans="9:15" s="22" customFormat="1" x14ac:dyDescent="0.2">
      <c r="I119" s="1"/>
      <c r="O119" s="21"/>
    </row>
    <row r="120" spans="9:15" s="22" customFormat="1" x14ac:dyDescent="0.2">
      <c r="I120" s="1"/>
      <c r="O120" s="21"/>
    </row>
    <row r="121" spans="9:15" s="22" customFormat="1" x14ac:dyDescent="0.2">
      <c r="I121" s="1"/>
      <c r="O121" s="21"/>
    </row>
    <row r="122" spans="9:15" s="22" customFormat="1" x14ac:dyDescent="0.2">
      <c r="I122" s="1"/>
      <c r="O122" s="21"/>
    </row>
    <row r="123" spans="9:15" s="22" customFormat="1" x14ac:dyDescent="0.2">
      <c r="I123" s="1"/>
      <c r="O123" s="21"/>
    </row>
    <row r="124" spans="9:15" s="22" customFormat="1" x14ac:dyDescent="0.2">
      <c r="I124" s="1"/>
      <c r="O124" s="21"/>
    </row>
    <row r="125" spans="9:15" s="22" customFormat="1" x14ac:dyDescent="0.2">
      <c r="I125" s="1"/>
      <c r="O125" s="21"/>
    </row>
    <row r="126" spans="9:15" s="22" customFormat="1" x14ac:dyDescent="0.2">
      <c r="I126" s="1"/>
      <c r="O126" s="21"/>
    </row>
    <row r="127" spans="9:15" s="22" customFormat="1" x14ac:dyDescent="0.2">
      <c r="I127" s="1"/>
      <c r="O127" s="21"/>
    </row>
    <row r="128" spans="9:15" s="22" customFormat="1" x14ac:dyDescent="0.2">
      <c r="I128" s="1"/>
      <c r="O128" s="21"/>
    </row>
    <row r="129" spans="9:15" s="22" customFormat="1" x14ac:dyDescent="0.2">
      <c r="I129" s="1"/>
      <c r="O129" s="21"/>
    </row>
    <row r="130" spans="9:15" s="22" customFormat="1" x14ac:dyDescent="0.2">
      <c r="O130" s="21"/>
    </row>
    <row r="131" spans="9:15" s="22" customFormat="1" x14ac:dyDescent="0.2">
      <c r="O131" s="21"/>
    </row>
    <row r="132" spans="9:15" s="22" customFormat="1" x14ac:dyDescent="0.2">
      <c r="O132" s="21"/>
    </row>
    <row r="133" spans="9:15" s="22" customFormat="1" x14ac:dyDescent="0.2">
      <c r="I133" s="1"/>
      <c r="O133" s="21"/>
    </row>
    <row r="134" spans="9:15" s="22" customFormat="1" x14ac:dyDescent="0.2">
      <c r="I134" s="1"/>
      <c r="O134" s="21"/>
    </row>
    <row r="135" spans="9:15" s="22" customFormat="1" x14ac:dyDescent="0.2">
      <c r="I135" s="1"/>
      <c r="O135" s="21"/>
    </row>
    <row r="136" spans="9:15" s="22" customFormat="1" x14ac:dyDescent="0.2">
      <c r="I136" s="1"/>
      <c r="O136" s="21"/>
    </row>
    <row r="137" spans="9:15" s="22" customFormat="1" x14ac:dyDescent="0.2">
      <c r="I137" s="1"/>
      <c r="O137" s="21"/>
    </row>
  </sheetData>
  <mergeCells count="6">
    <mergeCell ref="B78:J78"/>
    <mergeCell ref="A6:M6"/>
    <mergeCell ref="A7:M7"/>
    <mergeCell ref="A8:M8"/>
    <mergeCell ref="C76:I76"/>
    <mergeCell ref="C77:I77"/>
  </mergeCells>
  <printOptions horizontalCentered="1"/>
  <pageMargins left="0.39370078740157483" right="0.39370078740157483" top="0.39370078740157483" bottom="0.39370078740157483" header="0" footer="0"/>
  <pageSetup scale="67" orientation="landscape" r:id="rId1"/>
  <headerFooter alignWithMargins="0"/>
  <rowBreaks count="1" manualBreakCount="1"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SEPTIEMBRE 2016</vt:lpstr>
      <vt:lpstr>ACUMULADO OCTUBRE</vt:lpstr>
      <vt:lpstr>OCTUBRE 2016</vt:lpstr>
      <vt:lpstr>2º AJUSTE CUATRIM'16</vt:lpstr>
      <vt:lpstr>3ER.AJ.TRIM.FISCALIZ'16</vt:lpstr>
      <vt:lpstr>NOVIEMBRE 2016</vt:lpstr>
      <vt:lpstr>OCT-NOV-DIC'16</vt:lpstr>
      <vt:lpstr>'2º AJUSTE CUATRIM''16'!Área_de_impresión</vt:lpstr>
      <vt:lpstr>'3ER.AJ.TRIM.FISCALIZ''16'!Área_de_impresión</vt:lpstr>
      <vt:lpstr>'ACUMULADO OCTUBRE'!Área_de_impresión</vt:lpstr>
      <vt:lpstr>'NOVIEMBRE 2016'!Área_de_impresión</vt:lpstr>
      <vt:lpstr>'OCT-NOV-DIC''16'!Área_de_impresión</vt:lpstr>
      <vt:lpstr>'OCTUBRE 2016'!Área_de_impresión</vt:lpstr>
      <vt:lpstr>'SEPTIEMBRE 2016'!Área_de_impresión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miguel.cruz</dc:creator>
  <cp:lastModifiedBy>miguel.cruz</cp:lastModifiedBy>
  <cp:lastPrinted>2017-01-19T17:48:54Z</cp:lastPrinted>
  <dcterms:created xsi:type="dcterms:W3CDTF">2017-01-18T17:22:10Z</dcterms:created>
  <dcterms:modified xsi:type="dcterms:W3CDTF">2017-01-19T19:01:48Z</dcterms:modified>
</cp:coreProperties>
</file>